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W:\a_sajat\Kata\DimSQL-Teszt\Mérleg_teszt\2025\"/>
    </mc:Choice>
  </mc:AlternateContent>
  <xr:revisionPtr revIDLastSave="0" documentId="13_ncr:1_{3A5C5D54-F188-4DC1-9A21-2CCBD5817F99}" xr6:coauthVersionLast="47" xr6:coauthVersionMax="47" xr10:uidLastSave="{00000000-0000-0000-0000-000000000000}"/>
  <bookViews>
    <workbookView xWindow="5415" yWindow="5415" windowWidth="38700" windowHeight="15345" xr2:uid="{00000000-000D-0000-FFFF-FFFF00000000}"/>
  </bookViews>
  <sheets>
    <sheet name="Leírás,Alapadatok" sheetId="10" r:id="rId1"/>
    <sheet name="Mérleg" sheetId="16" r:id="rId2"/>
    <sheet name="Eredménykimutatás" sheetId="14" r:id="rId3"/>
  </sheets>
  <externalReferences>
    <externalReference r:id="rId4"/>
  </externalReferences>
  <definedNames>
    <definedName name="A.II.L2" localSheetId="2">'[1]8. L.A.II.6.'!#REF!</definedName>
    <definedName name="A.II.L2">'[1]8. L.A.II.6.'!#REF!</definedName>
    <definedName name="A.III.L2." localSheetId="2">'[1]11. L.A.III.2.,4.,5.'!#REF!</definedName>
    <definedName name="A.III.L2.">'[1]11. L.A.III.2.,4.,5.'!#REF!</definedName>
    <definedName name="_xlnm.Print_Area" localSheetId="2">Eredménykimutatás!$A$1:$F$33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" i="14" l="1"/>
  <c r="A8" i="14"/>
  <c r="B4" i="14"/>
  <c r="C1" i="14"/>
  <c r="A2" i="14"/>
  <c r="A1" i="14"/>
  <c r="C1" i="16"/>
  <c r="A2" i="16"/>
  <c r="A1" i="16"/>
  <c r="A4" i="16"/>
  <c r="E41" i="16"/>
  <c r="D41" i="16"/>
  <c r="E28" i="16"/>
  <c r="D28" i="16"/>
  <c r="C9" i="16"/>
  <c r="A59" i="16"/>
  <c r="E50" i="16"/>
  <c r="D50" i="16"/>
  <c r="E32" i="16"/>
  <c r="E38" i="16" s="1"/>
  <c r="D32" i="16"/>
  <c r="D38" i="16" s="1"/>
  <c r="E26" i="16"/>
  <c r="C10" i="16"/>
  <c r="F11" i="14"/>
  <c r="A31" i="14"/>
  <c r="F23" i="14"/>
  <c r="E23" i="14"/>
  <c r="E20" i="14"/>
  <c r="E24" i="14" s="1"/>
  <c r="E26" i="14" s="1"/>
  <c r="I53" i="16" s="1"/>
  <c r="F20" i="14"/>
  <c r="F24" i="14"/>
  <c r="F26" i="14"/>
  <c r="K25" i="14" s="1"/>
  <c r="D55" i="16" l="1"/>
  <c r="E55" i="16"/>
  <c r="J52" i="16"/>
  <c r="J25" i="14"/>
  <c r="J24" i="14"/>
  <c r="I52" i="16"/>
  <c r="K24" i="14"/>
  <c r="J53" i="16"/>
</calcChain>
</file>

<file path=xl/sharedStrings.xml><?xml version="1.0" encoding="utf-8"?>
<sst xmlns="http://schemas.openxmlformats.org/spreadsheetml/2006/main" count="121" uniqueCount="106">
  <si>
    <t>X. Adófizetési kötelezettség</t>
  </si>
  <si>
    <t>Eszközök (aktívák)</t>
  </si>
  <si>
    <t>Források (passzívák)</t>
  </si>
  <si>
    <t>a vállalkozás vezetője</t>
  </si>
  <si>
    <t>(képviselője)</t>
  </si>
  <si>
    <t>A. ÜZEMI (üzleti)TEVÉKENYSÉG EREDMÉNYE(I±II+III-IV-V-VI-VII)</t>
  </si>
  <si>
    <t xml:space="preserve"> </t>
  </si>
  <si>
    <t xml:space="preserve">Statisztikai számjele: </t>
  </si>
  <si>
    <t xml:space="preserve">Cégjegyzék száma: </t>
  </si>
  <si>
    <t xml:space="preserve">Beszámolási időszak: </t>
  </si>
  <si>
    <t>A tétel megnevezése</t>
  </si>
  <si>
    <t>Előző év</t>
  </si>
  <si>
    <t>Tárgyév</t>
  </si>
  <si>
    <t>C. ADÓZÁS ELŐTTI EREDMÉNY ( ±A±B)</t>
  </si>
  <si>
    <t>B. PÉNZÜGYI MŰVELETEK EREDMÉNYE (VIII.-IX.)</t>
  </si>
  <si>
    <t>Cégnév:</t>
  </si>
  <si>
    <t>Fordulónap:</t>
  </si>
  <si>
    <t>D. ADÓZOTT EREDMÉNY   (±C-X)</t>
  </si>
  <si>
    <t>Alapadatok</t>
  </si>
  <si>
    <t>Használati útmutató:</t>
  </si>
  <si>
    <t>www.dimenzio-kft.hu</t>
  </si>
  <si>
    <t>iroda@dimenzio-kft.hu</t>
  </si>
  <si>
    <t>Kérjük észrevételüket a következő e-mail címre küldjék.</t>
  </si>
  <si>
    <t>DIMENZIÓ Kft.</t>
  </si>
  <si>
    <t>Az alapadatoknál és nyomtatvány oldalakon csak a világos zöld mezőkbe kell az adatokat beírni.</t>
  </si>
  <si>
    <t>12345678-1111-100-11</t>
  </si>
  <si>
    <t>01-00-001112</t>
  </si>
  <si>
    <t>Az összesítő sorok véletlenszerű felülírása elkerülésére a lapvédelem be van kapcsolva a nyomtatvány oldalakon.</t>
  </si>
  <si>
    <t>Verzió: 1.0.0</t>
  </si>
  <si>
    <t>Könyvizsgálattal alátámasztva: (I/N)</t>
  </si>
  <si>
    <t>N</t>
  </si>
  <si>
    <t>VIII. PÉNZÜGYI MŰVELETEK BEVÉTELEI</t>
  </si>
  <si>
    <t xml:space="preserve">IX. PÉNZÜGYI MŰVELETEK RÁFORDÍTÁSAI </t>
  </si>
  <si>
    <t>Ha szükséges, további szerkesztéshez jelszó: aaa</t>
  </si>
  <si>
    <t>Helység:</t>
  </si>
  <si>
    <t>Kisváros</t>
  </si>
  <si>
    <t>Mérleg keltezés:</t>
  </si>
  <si>
    <t xml:space="preserve">DigitAudit </t>
  </si>
  <si>
    <t>digitaudit.hu</t>
  </si>
  <si>
    <t>Ingyenesen letölthető.</t>
  </si>
  <si>
    <t>Mikrogazdálkodói beszámoló mérlege</t>
  </si>
  <si>
    <t>A. BEFEKTETETT ESZKÖZÖK</t>
  </si>
  <si>
    <t xml:space="preserve">  I. Immateriális javak</t>
  </si>
  <si>
    <t xml:space="preserve">  II. Tárgyi eszközök</t>
  </si>
  <si>
    <t xml:space="preserve">  III. Befektetett pénzügyi eszközök</t>
  </si>
  <si>
    <t>B. FORGÓESZKÖZÖK</t>
  </si>
  <si>
    <t xml:space="preserve">  I. Készletek</t>
  </si>
  <si>
    <t xml:space="preserve">  II. Követelések</t>
  </si>
  <si>
    <t xml:space="preserve">  III. Értékpapírok</t>
  </si>
  <si>
    <t xml:space="preserve">  IV. Pénzeszközök</t>
  </si>
  <si>
    <t>C. AKTÍV IDŐBELI ELHATÁROLÁSOK</t>
  </si>
  <si>
    <t>ESZKÖZÖK ÖSSZESEN</t>
  </si>
  <si>
    <t>D. SAJÁT TŐKE</t>
  </si>
  <si>
    <t xml:space="preserve">  I. Jegyzett tőke</t>
  </si>
  <si>
    <t xml:space="preserve">     ebből: visszavásárolt tulajdonosi részesedés névértéken</t>
  </si>
  <si>
    <t xml:space="preserve">  II. Jegyzett, de még be nem fizetett tőke (-)</t>
  </si>
  <si>
    <t xml:space="preserve">  III. Tőketartalék</t>
  </si>
  <si>
    <t xml:space="preserve">  IV. Eredménytartalék</t>
  </si>
  <si>
    <t xml:space="preserve">  V.  Lekötött tartalék</t>
  </si>
  <si>
    <t xml:space="preserve">  VI. Adózott eredmény</t>
  </si>
  <si>
    <t>E. CÉLTARTALÉKOK</t>
  </si>
  <si>
    <t>F. KÖTELEZETTSÉGEK</t>
  </si>
  <si>
    <t xml:space="preserve"> I. Hátrasorolt kötelezettségek</t>
  </si>
  <si>
    <t xml:space="preserve"> III. Rövid lejáratú kötelezettségek</t>
  </si>
  <si>
    <t>G. PASSZÍV IDŐBELI ELHATÁROLÁSOK</t>
  </si>
  <si>
    <t>FORRÁSOK  ÖSSZESEN</t>
  </si>
  <si>
    <t>Mérlegkészítés időpontja:</t>
  </si>
  <si>
    <t>Mérlegkészítés időpontja</t>
  </si>
  <si>
    <t>Nem</t>
  </si>
  <si>
    <t>A</t>
  </si>
  <si>
    <t>B</t>
  </si>
  <si>
    <t>Beszámolási időszak</t>
  </si>
  <si>
    <t>A beszámolót az Szt. 151. § (3) bekezdése szerinti nyilvántartásban szereplő könyvviteli szolgáltatást nyújtó személy készítette</t>
  </si>
  <si>
    <t>Igen</t>
  </si>
  <si>
    <t>A beszámolót készítő személy neve</t>
  </si>
  <si>
    <t>Regisztrációs száma</t>
  </si>
  <si>
    <t>ezer forint</t>
  </si>
  <si>
    <t>A készletekről év közben folyamatos értékbeni nyilvántartást</t>
  </si>
  <si>
    <t>Nem vezet</t>
  </si>
  <si>
    <t>Kapcsolt felekkel folytatott, az Szt. 89. § (6) bekezdése szerinti ügyletek a tárgyévben</t>
  </si>
  <si>
    <t>Nem voltak</t>
  </si>
  <si>
    <t>A 13. § szerinti mikrogazdálkodó a terven felüli értékcsökkenési szabályokat alkalmazza</t>
  </si>
  <si>
    <t>A 13. § szerinti mikrogazdálkodó az értékvesztési szabályokat alkalmazza</t>
  </si>
  <si>
    <t>A 13. § szerinti mikrogazdálkodó a céltartalékképzési szabályokat alkalmazza</t>
  </si>
  <si>
    <t>Ssz</t>
  </si>
  <si>
    <t>Sass Eleonóra</t>
  </si>
  <si>
    <t>Mérlegkészítő Kft.</t>
  </si>
  <si>
    <t>Mikrogazdálkodói beszámoló eredménykimutatása</t>
  </si>
  <si>
    <t>II.  Aktívált saját teljesítmények értéke</t>
  </si>
  <si>
    <t>III. Egyéb bevételek</t>
  </si>
  <si>
    <t>IV. Anyagjellegű ráfordítások</t>
  </si>
  <si>
    <t>V.  Személyi jellegű ráfordítások</t>
  </si>
  <si>
    <t>VI. Értékcsökkenési leírás</t>
  </si>
  <si>
    <t>VII. Egyéb ráfordítások</t>
  </si>
  <si>
    <t>I.   Értékesítés nettó árbevétele</t>
  </si>
  <si>
    <t>Ssz.</t>
  </si>
  <si>
    <t xml:space="preserve"> II. Hosszú lejáratú kötelezettségek</t>
  </si>
  <si>
    <t>Ellenőrzés</t>
  </si>
  <si>
    <t>Eszköz forrás</t>
  </si>
  <si>
    <t>Adózott eredmény Mérl-ÖK</t>
  </si>
  <si>
    <t>Kis értékű eszközök egy összegű leírásánál alkalmazott, 200 ezer forinttól eltérő értékhatár</t>
  </si>
  <si>
    <t>Mikrogazdálkodói beszámoló 2025.</t>
  </si>
  <si>
    <t>2025. 01. 01. - 2025.12.31.</t>
  </si>
  <si>
    <t>2025.12. 31.</t>
  </si>
  <si>
    <t>2026.04.12</t>
  </si>
  <si>
    <t>2026.03.24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</si>
</sst>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sz val="12"/>
      <name val="Arial Narrow"/>
      <family val="2"/>
      <charset val="238"/>
    </font>
    <font>
      <sz val="10"/>
      <name val="Arial Narrow"/>
      <family val="2"/>
      <charset val="238"/>
    </font>
    <font>
      <sz val="9"/>
      <name val="Arial Narrow"/>
      <family val="2"/>
      <charset val="238"/>
    </font>
    <font>
      <b/>
      <sz val="12"/>
      <name val="Arial Narrow"/>
      <family val="2"/>
      <charset val="238"/>
    </font>
    <font>
      <b/>
      <i/>
      <sz val="12"/>
      <name val="Arial Narrow"/>
      <family val="2"/>
      <charset val="238"/>
    </font>
    <font>
      <b/>
      <sz val="9"/>
      <name val="Arial Narrow"/>
      <family val="2"/>
      <charset val="238"/>
    </font>
    <font>
      <u/>
      <sz val="10"/>
      <name val="Arial Narrow"/>
      <family val="2"/>
      <charset val="238"/>
    </font>
    <font>
      <sz val="12"/>
      <name val="Arial CE"/>
      <charset val="238"/>
    </font>
    <font>
      <u/>
      <sz val="12"/>
      <color indexed="12"/>
      <name val="Arial CE"/>
      <charset val="238"/>
    </font>
    <font>
      <b/>
      <sz val="10"/>
      <color indexed="8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9" tint="-0.249977111117893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55">
    <xf numFmtId="0" fontId="0" fillId="0" borderId="0" xfId="0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49" fontId="0" fillId="3" borderId="0" xfId="0" applyNumberFormat="1" applyFill="1" applyProtection="1">
      <protection locked="0"/>
    </xf>
    <xf numFmtId="0" fontId="2" fillId="2" borderId="0" xfId="0" applyFont="1" applyFill="1" applyProtection="1">
      <protection locked="0"/>
    </xf>
    <xf numFmtId="0" fontId="1" fillId="2" borderId="0" xfId="0" applyFont="1" applyFill="1" applyAlignment="1" applyProtection="1">
      <alignment horizontal="right"/>
      <protection locked="0"/>
    </xf>
    <xf numFmtId="0" fontId="2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Protection="1"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Continuous" vertical="center" wrapText="1"/>
      <protection locked="0"/>
    </xf>
    <xf numFmtId="0" fontId="1" fillId="2" borderId="2" xfId="0" applyFont="1" applyFill="1" applyBorder="1" applyAlignment="1" applyProtection="1">
      <alignment horizontal="centerContinuous" vertical="center"/>
      <protection locked="0"/>
    </xf>
    <xf numFmtId="0" fontId="1" fillId="2" borderId="3" xfId="0" applyFont="1" applyFill="1" applyBorder="1" applyAlignment="1" applyProtection="1">
      <alignment horizontal="centerContinuous" vertical="center"/>
      <protection locked="0"/>
    </xf>
    <xf numFmtId="3" fontId="3" fillId="3" borderId="4" xfId="0" applyNumberFormat="1" applyFont="1" applyFill="1" applyBorder="1" applyAlignment="1" applyProtection="1">
      <alignment vertical="center"/>
      <protection locked="0"/>
    </xf>
    <xf numFmtId="3" fontId="3" fillId="3" borderId="3" xfId="0" applyNumberFormat="1" applyFont="1" applyFill="1" applyBorder="1" applyAlignment="1" applyProtection="1">
      <alignment vertical="center"/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3" fontId="3" fillId="3" borderId="6" xfId="0" applyNumberFormat="1" applyFont="1" applyFill="1" applyBorder="1" applyAlignment="1" applyProtection="1">
      <alignment vertical="center"/>
      <protection locked="0"/>
    </xf>
    <xf numFmtId="3" fontId="3" fillId="3" borderId="7" xfId="0" applyNumberFormat="1" applyFont="1" applyFill="1" applyBorder="1" applyAlignment="1" applyProtection="1">
      <alignment vertical="center"/>
      <protection locked="0"/>
    </xf>
    <xf numFmtId="3" fontId="3" fillId="3" borderId="8" xfId="0" applyNumberFormat="1" applyFont="1" applyFill="1" applyBorder="1" applyAlignment="1" applyProtection="1">
      <alignment vertical="center"/>
      <protection locked="0"/>
    </xf>
    <xf numFmtId="3" fontId="3" fillId="3" borderId="9" xfId="0" applyNumberFormat="1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3" fillId="2" borderId="0" xfId="0" applyFont="1" applyFill="1" applyProtection="1">
      <protection locked="0"/>
    </xf>
    <xf numFmtId="0" fontId="8" fillId="2" borderId="10" xfId="0" applyFon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3" fillId="2" borderId="0" xfId="0" applyFont="1" applyFill="1" applyAlignment="1" applyProtection="1">
      <alignment horizontal="centerContinuous"/>
      <protection locked="0"/>
    </xf>
    <xf numFmtId="0" fontId="1" fillId="2" borderId="0" xfId="0" applyFont="1" applyFill="1" applyProtection="1"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12" fillId="0" borderId="0" xfId="0" applyFont="1"/>
    <xf numFmtId="0" fontId="10" fillId="0" borderId="0" xfId="1" applyAlignment="1" applyProtection="1"/>
    <xf numFmtId="0" fontId="13" fillId="0" borderId="0" xfId="0" applyFont="1"/>
    <xf numFmtId="3" fontId="1" fillId="4" borderId="8" xfId="0" applyNumberFormat="1" applyFont="1" applyFill="1" applyBorder="1" applyAlignment="1">
      <alignment vertical="center"/>
    </xf>
    <xf numFmtId="3" fontId="1" fillId="4" borderId="9" xfId="0" applyNumberFormat="1" applyFont="1" applyFill="1" applyBorder="1" applyAlignment="1">
      <alignment vertical="center"/>
    </xf>
    <xf numFmtId="3" fontId="1" fillId="4" borderId="11" xfId="0" applyNumberFormat="1" applyFont="1" applyFill="1" applyBorder="1" applyAlignment="1">
      <alignment vertical="center"/>
    </xf>
    <xf numFmtId="3" fontId="1" fillId="4" borderId="12" xfId="0" applyNumberFormat="1" applyFont="1" applyFill="1" applyBorder="1" applyAlignment="1">
      <alignment vertical="center"/>
    </xf>
    <xf numFmtId="0" fontId="0" fillId="3" borderId="0" xfId="0" applyFill="1" applyProtection="1">
      <protection locked="0"/>
    </xf>
    <xf numFmtId="0" fontId="0" fillId="3" borderId="0" xfId="0" applyFill="1"/>
    <xf numFmtId="3" fontId="14" fillId="3" borderId="0" xfId="0" applyNumberFormat="1" applyFont="1" applyFill="1" applyProtection="1">
      <protection locked="0"/>
    </xf>
    <xf numFmtId="3" fontId="0" fillId="3" borderId="0" xfId="0" applyNumberFormat="1" applyFill="1" applyProtection="1">
      <protection locked="0"/>
    </xf>
    <xf numFmtId="0" fontId="14" fillId="3" borderId="0" xfId="0" applyFont="1" applyFill="1" applyProtection="1">
      <protection locked="0"/>
    </xf>
    <xf numFmtId="3" fontId="1" fillId="4" borderId="13" xfId="2" applyNumberFormat="1" applyFont="1" applyFill="1" applyBorder="1" applyAlignment="1">
      <alignment vertical="center"/>
    </xf>
    <xf numFmtId="3" fontId="1" fillId="4" borderId="14" xfId="2" applyNumberFormat="1" applyFont="1" applyFill="1" applyBorder="1" applyAlignment="1">
      <alignment vertical="center"/>
    </xf>
    <xf numFmtId="3" fontId="1" fillId="4" borderId="15" xfId="2" applyNumberFormat="1" applyFont="1" applyFill="1" applyBorder="1" applyAlignment="1">
      <alignment vertical="center"/>
    </xf>
    <xf numFmtId="3" fontId="1" fillId="4" borderId="16" xfId="2" applyNumberFormat="1" applyFont="1" applyFill="1" applyBorder="1" applyAlignment="1">
      <alignment vertical="center"/>
    </xf>
    <xf numFmtId="3" fontId="1" fillId="4" borderId="9" xfId="2" applyNumberFormat="1" applyFont="1" applyFill="1" applyBorder="1" applyAlignment="1">
      <alignment vertical="center"/>
    </xf>
    <xf numFmtId="3" fontId="1" fillId="4" borderId="17" xfId="2" applyNumberFormat="1" applyFont="1" applyFill="1" applyBorder="1" applyAlignment="1">
      <alignment vertical="center"/>
    </xf>
    <xf numFmtId="3" fontId="1" fillId="4" borderId="18" xfId="2" applyNumberFormat="1" applyFont="1" applyFill="1" applyBorder="1" applyAlignment="1">
      <alignment vertical="center"/>
    </xf>
    <xf numFmtId="0" fontId="1" fillId="2" borderId="0" xfId="2" applyFont="1" applyFill="1" applyAlignment="1" applyProtection="1">
      <alignment horizontal="right"/>
      <protection locked="0"/>
    </xf>
    <xf numFmtId="0" fontId="1" fillId="2" borderId="1" xfId="2" applyFont="1" applyFill="1" applyBorder="1" applyAlignment="1" applyProtection="1">
      <alignment horizontal="centerContinuous" vertical="center" wrapText="1"/>
      <protection locked="0"/>
    </xf>
    <xf numFmtId="0" fontId="1" fillId="2" borderId="2" xfId="2" applyFont="1" applyFill="1" applyBorder="1" applyAlignment="1" applyProtection="1">
      <alignment horizontal="centerContinuous" vertical="center"/>
      <protection locked="0"/>
    </xf>
    <xf numFmtId="0" fontId="1" fillId="2" borderId="3" xfId="2" applyFont="1" applyFill="1" applyBorder="1" applyAlignment="1" applyProtection="1">
      <alignment horizontal="centerContinuous" vertical="center"/>
      <protection locked="0"/>
    </xf>
    <xf numFmtId="0" fontId="3" fillId="2" borderId="19" xfId="2" applyFont="1" applyFill="1" applyBorder="1" applyAlignment="1" applyProtection="1">
      <alignment horizontal="center" vertical="center"/>
      <protection locked="0"/>
    </xf>
    <xf numFmtId="0" fontId="3" fillId="2" borderId="5" xfId="2" applyFont="1" applyFill="1" applyBorder="1" applyAlignment="1" applyProtection="1">
      <alignment horizontal="center" vertical="center"/>
      <protection locked="0"/>
    </xf>
    <xf numFmtId="3" fontId="3" fillId="3" borderId="8" xfId="2" applyNumberFormat="1" applyFont="1" applyFill="1" applyBorder="1" applyAlignment="1" applyProtection="1">
      <alignment vertical="center"/>
      <protection locked="0"/>
    </xf>
    <xf numFmtId="3" fontId="3" fillId="3" borderId="9" xfId="2" applyNumberFormat="1" applyFont="1" applyFill="1" applyBorder="1" applyAlignment="1" applyProtection="1">
      <alignment vertical="center"/>
      <protection locked="0"/>
    </xf>
    <xf numFmtId="3" fontId="3" fillId="3" borderId="7" xfId="2" applyNumberFormat="1" applyFont="1" applyFill="1" applyBorder="1" applyAlignment="1" applyProtection="1">
      <alignment vertical="center"/>
      <protection locked="0"/>
    </xf>
    <xf numFmtId="0" fontId="3" fillId="2" borderId="0" xfId="2" applyFont="1" applyFill="1" applyProtection="1">
      <protection locked="0"/>
    </xf>
    <xf numFmtId="0" fontId="8" fillId="2" borderId="10" xfId="2" applyFont="1" applyFill="1" applyBorder="1" applyProtection="1">
      <protection locked="0"/>
    </xf>
    <xf numFmtId="0" fontId="3" fillId="2" borderId="10" xfId="2" applyFont="1" applyFill="1" applyBorder="1" applyProtection="1">
      <protection locked="0"/>
    </xf>
    <xf numFmtId="0" fontId="3" fillId="2" borderId="0" xfId="2" applyFont="1" applyFill="1" applyAlignment="1" applyProtection="1">
      <alignment horizontal="centerContinuous"/>
      <protection locked="0"/>
    </xf>
    <xf numFmtId="0" fontId="3" fillId="2" borderId="20" xfId="2" applyFont="1" applyFill="1" applyBorder="1" applyAlignment="1" applyProtection="1">
      <alignment horizontal="center" vertical="center"/>
      <protection locked="0"/>
    </xf>
    <xf numFmtId="3" fontId="3" fillId="3" borderId="13" xfId="2" applyNumberFormat="1" applyFont="1" applyFill="1" applyBorder="1" applyAlignment="1" applyProtection="1">
      <alignment vertical="center"/>
      <protection locked="0"/>
    </xf>
    <xf numFmtId="0" fontId="3" fillId="2" borderId="0" xfId="2" applyFont="1" applyFill="1" applyAlignment="1" applyProtection="1">
      <alignment horizontal="center" vertical="center"/>
      <protection locked="0"/>
    </xf>
    <xf numFmtId="0" fontId="1" fillId="2" borderId="0" xfId="2" applyFont="1" applyFill="1" applyAlignment="1" applyProtection="1">
      <alignment vertical="center" wrapText="1"/>
      <protection locked="0"/>
    </xf>
    <xf numFmtId="3" fontId="3" fillId="3" borderId="16" xfId="2" applyNumberFormat="1" applyFont="1" applyFill="1" applyBorder="1" applyAlignment="1" applyProtection="1">
      <alignment vertical="center"/>
      <protection locked="0"/>
    </xf>
    <xf numFmtId="0" fontId="3" fillId="2" borderId="0" xfId="2" applyFont="1" applyFill="1" applyAlignment="1" applyProtection="1">
      <alignment horizontal="left" vertical="center"/>
      <protection locked="0"/>
    </xf>
    <xf numFmtId="3" fontId="3" fillId="2" borderId="0" xfId="2" applyNumberFormat="1" applyFont="1" applyFill="1" applyAlignment="1" applyProtection="1">
      <alignment vertical="center"/>
      <protection locked="0"/>
    </xf>
    <xf numFmtId="3" fontId="11" fillId="4" borderId="4" xfId="2" applyNumberFormat="1" applyFont="1" applyFill="1" applyBorder="1" applyAlignment="1">
      <alignment vertical="center"/>
    </xf>
    <xf numFmtId="0" fontId="15" fillId="0" borderId="0" xfId="0" applyFont="1"/>
    <xf numFmtId="0" fontId="16" fillId="0" borderId="0" xfId="0" applyFont="1" applyAlignment="1">
      <alignment horizontal="right"/>
    </xf>
    <xf numFmtId="0" fontId="6" fillId="2" borderId="0" xfId="0" applyFont="1" applyFill="1" applyAlignment="1" applyProtection="1">
      <alignment horizontal="center"/>
      <protection locked="0"/>
    </xf>
    <xf numFmtId="3" fontId="1" fillId="4" borderId="21" xfId="2" applyNumberFormat="1" applyFont="1" applyFill="1" applyBorder="1" applyAlignment="1">
      <alignment vertical="center"/>
    </xf>
    <xf numFmtId="3" fontId="1" fillId="4" borderId="22" xfId="2" applyNumberFormat="1" applyFont="1" applyFill="1" applyBorder="1" applyAlignment="1">
      <alignment vertical="center"/>
    </xf>
    <xf numFmtId="3" fontId="1" fillId="5" borderId="0" xfId="2" applyNumberFormat="1" applyFont="1" applyFill="1" applyAlignment="1">
      <alignment vertical="center"/>
    </xf>
    <xf numFmtId="0" fontId="3" fillId="2" borderId="1" xfId="0" applyFont="1" applyFill="1" applyBorder="1" applyAlignment="1" applyProtection="1">
      <alignment horizontal="center"/>
      <protection locked="0"/>
    </xf>
    <xf numFmtId="3" fontId="3" fillId="3" borderId="16" xfId="2" applyNumberFormat="1" applyFont="1" applyFill="1" applyBorder="1" applyProtection="1">
      <protection locked="0"/>
    </xf>
    <xf numFmtId="3" fontId="3" fillId="3" borderId="9" xfId="2" applyNumberFormat="1" applyFont="1" applyFill="1" applyBorder="1" applyProtection="1">
      <protection locked="0"/>
    </xf>
    <xf numFmtId="3" fontId="3" fillId="3" borderId="23" xfId="2" applyNumberFormat="1" applyFont="1" applyFill="1" applyBorder="1" applyAlignment="1" applyProtection="1">
      <alignment vertical="center"/>
      <protection locked="0"/>
    </xf>
    <xf numFmtId="3" fontId="3" fillId="3" borderId="18" xfId="2" applyNumberFormat="1" applyFont="1" applyFill="1" applyBorder="1" applyAlignment="1" applyProtection="1">
      <alignment vertical="center"/>
      <protection locked="0"/>
    </xf>
    <xf numFmtId="3" fontId="3" fillId="2" borderId="0" xfId="2" applyNumberFormat="1" applyFont="1" applyFill="1" applyAlignment="1" applyProtection="1">
      <alignment horizontal="left"/>
      <protection locked="0"/>
    </xf>
    <xf numFmtId="0" fontId="3" fillId="2" borderId="16" xfId="2" applyFont="1" applyFill="1" applyBorder="1" applyAlignment="1" applyProtection="1">
      <alignment vertical="center" wrapText="1"/>
      <protection locked="0"/>
    </xf>
    <xf numFmtId="0" fontId="3" fillId="2" borderId="24" xfId="2" applyFont="1" applyFill="1" applyBorder="1" applyAlignment="1" applyProtection="1">
      <alignment vertical="center" wrapText="1"/>
      <protection locked="0"/>
    </xf>
    <xf numFmtId="0" fontId="17" fillId="0" borderId="0" xfId="0" applyFont="1" applyProtection="1">
      <protection locked="0"/>
    </xf>
    <xf numFmtId="0" fontId="3" fillId="5" borderId="16" xfId="2" applyFont="1" applyFill="1" applyBorder="1" applyAlignment="1" applyProtection="1">
      <alignment vertical="center" wrapText="1"/>
      <protection locked="0"/>
    </xf>
    <xf numFmtId="0" fontId="3" fillId="5" borderId="24" xfId="2" applyFont="1" applyFill="1" applyBorder="1" applyAlignment="1" applyProtection="1">
      <alignment vertical="center" wrapText="1"/>
      <protection locked="0"/>
    </xf>
    <xf numFmtId="3" fontId="18" fillId="3" borderId="9" xfId="2" applyNumberFormat="1" applyFont="1" applyFill="1" applyBorder="1" applyAlignment="1" applyProtection="1">
      <alignment vertical="center"/>
      <protection locked="0"/>
    </xf>
    <xf numFmtId="0" fontId="19" fillId="5" borderId="0" xfId="0" applyFont="1" applyFill="1" applyProtection="1">
      <protection hidden="1"/>
    </xf>
    <xf numFmtId="0" fontId="18" fillId="0" borderId="0" xfId="0" applyFont="1"/>
    <xf numFmtId="0" fontId="18" fillId="5" borderId="0" xfId="0" applyFont="1" applyFill="1" applyProtection="1">
      <protection hidden="1"/>
    </xf>
    <xf numFmtId="0" fontId="18" fillId="5" borderId="0" xfId="0" applyFont="1" applyFill="1" applyAlignment="1" applyProtection="1">
      <alignment horizontal="center" vertical="center" wrapText="1"/>
      <protection hidden="1"/>
    </xf>
    <xf numFmtId="0" fontId="18" fillId="5" borderId="0" xfId="0" applyFont="1" applyFill="1" applyAlignment="1" applyProtection="1">
      <alignment horizontal="left" vertical="center" wrapText="1"/>
      <protection hidden="1"/>
    </xf>
    <xf numFmtId="0" fontId="18" fillId="0" borderId="0" xfId="0" applyFont="1" applyAlignment="1" applyProtection="1">
      <alignment horizontal="left" vertical="center" wrapText="1"/>
      <protection locked="0" hidden="1"/>
    </xf>
    <xf numFmtId="0" fontId="3" fillId="2" borderId="0" xfId="2" applyFont="1" applyFill="1" applyAlignment="1" applyProtection="1">
      <alignment vertical="center"/>
      <protection locked="0"/>
    </xf>
    <xf numFmtId="0" fontId="18" fillId="5" borderId="0" xfId="0" applyFont="1" applyFill="1" applyAlignment="1" applyProtection="1">
      <alignment vertical="center"/>
      <protection hidden="1"/>
    </xf>
    <xf numFmtId="0" fontId="18" fillId="0" borderId="0" xfId="0" applyFont="1" applyAlignment="1">
      <alignment vertical="center"/>
    </xf>
    <xf numFmtId="0" fontId="20" fillId="5" borderId="0" xfId="0" applyFont="1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top"/>
      <protection locked="0"/>
    </xf>
    <xf numFmtId="0" fontId="18" fillId="5" borderId="25" xfId="0" applyFont="1" applyFill="1" applyBorder="1" applyAlignment="1" applyProtection="1">
      <alignment wrapText="1"/>
      <protection hidden="1"/>
    </xf>
    <xf numFmtId="0" fontId="18" fillId="5" borderId="25" xfId="0" applyFont="1" applyFill="1" applyBorder="1" applyAlignment="1" applyProtection="1">
      <alignment vertical="center" wrapText="1"/>
      <protection hidden="1"/>
    </xf>
    <xf numFmtId="0" fontId="18" fillId="5" borderId="25" xfId="0" applyFont="1" applyFill="1" applyBorder="1" applyAlignment="1" applyProtection="1">
      <alignment horizontal="center" vertical="center" wrapText="1"/>
      <protection hidden="1"/>
    </xf>
    <xf numFmtId="0" fontId="19" fillId="5" borderId="25" xfId="0" applyFont="1" applyFill="1" applyBorder="1" applyAlignment="1" applyProtection="1">
      <alignment vertical="center" wrapText="1"/>
      <protection hidden="1"/>
    </xf>
    <xf numFmtId="0" fontId="18" fillId="5" borderId="26" xfId="0" applyFont="1" applyFill="1" applyBorder="1" applyAlignment="1" applyProtection="1">
      <alignment vertical="center" wrapText="1"/>
      <protection hidden="1"/>
    </xf>
    <xf numFmtId="49" fontId="18" fillId="3" borderId="25" xfId="0" applyNumberFormat="1" applyFont="1" applyFill="1" applyBorder="1" applyAlignment="1" applyProtection="1">
      <alignment vertical="center"/>
      <protection locked="0" hidden="1"/>
    </xf>
    <xf numFmtId="0" fontId="18" fillId="3" borderId="26" xfId="0" applyFont="1" applyFill="1" applyBorder="1" applyAlignment="1" applyProtection="1">
      <alignment vertical="center"/>
      <protection locked="0" hidden="1"/>
    </xf>
    <xf numFmtId="3" fontId="18" fillId="3" borderId="25" xfId="0" applyNumberFormat="1" applyFont="1" applyFill="1" applyBorder="1" applyAlignment="1" applyProtection="1">
      <alignment horizontal="left" vertical="center" wrapText="1"/>
      <protection locked="0" hidden="1"/>
    </xf>
    <xf numFmtId="0" fontId="4" fillId="2" borderId="0" xfId="0" applyFont="1" applyFill="1" applyAlignment="1" applyProtection="1">
      <alignment vertical="top"/>
      <protection locked="0"/>
    </xf>
    <xf numFmtId="0" fontId="3" fillId="2" borderId="0" xfId="0" applyFont="1" applyFill="1" applyAlignment="1" applyProtection="1">
      <alignment horizontal="left" vertical="top"/>
      <protection locked="0"/>
    </xf>
    <xf numFmtId="0" fontId="19" fillId="5" borderId="0" xfId="0" applyFont="1" applyFill="1" applyProtection="1">
      <protection locked="0" hidden="1"/>
    </xf>
    <xf numFmtId="0" fontId="12" fillId="0" borderId="0" xfId="0" applyFont="1" applyAlignment="1">
      <alignment horizontal="center"/>
    </xf>
    <xf numFmtId="0" fontId="19" fillId="0" borderId="0" xfId="0" applyFont="1"/>
    <xf numFmtId="0" fontId="19" fillId="3" borderId="0" xfId="0" applyFont="1" applyFill="1" applyProtection="1">
      <protection locked="0"/>
    </xf>
    <xf numFmtId="0" fontId="18" fillId="3" borderId="0" xfId="0" applyFont="1" applyFill="1" applyProtection="1">
      <protection locked="0"/>
    </xf>
    <xf numFmtId="0" fontId="3" fillId="5" borderId="16" xfId="2" applyFont="1" applyFill="1" applyBorder="1" applyAlignment="1" applyProtection="1">
      <alignment vertical="center" wrapText="1"/>
      <protection locked="0"/>
    </xf>
    <xf numFmtId="0" fontId="3" fillId="5" borderId="24" xfId="2" applyFont="1" applyFill="1" applyBorder="1" applyAlignment="1" applyProtection="1">
      <alignment vertical="center" wrapText="1"/>
      <protection locked="0"/>
    </xf>
    <xf numFmtId="0" fontId="1" fillId="2" borderId="16" xfId="2" applyFont="1" applyFill="1" applyBorder="1" applyAlignment="1" applyProtection="1">
      <alignment vertical="center" wrapText="1"/>
      <protection locked="0"/>
    </xf>
    <xf numFmtId="0" fontId="1" fillId="2" borderId="24" xfId="2" applyFont="1" applyFill="1" applyBorder="1" applyAlignment="1" applyProtection="1">
      <alignment vertical="center" wrapText="1"/>
      <protection locked="0"/>
    </xf>
    <xf numFmtId="0" fontId="1" fillId="2" borderId="27" xfId="2" applyFont="1" applyFill="1" applyBorder="1" applyAlignment="1" applyProtection="1">
      <alignment vertical="center" wrapText="1"/>
      <protection locked="0"/>
    </xf>
    <xf numFmtId="0" fontId="1" fillId="2" borderId="28" xfId="2" applyFont="1" applyFill="1" applyBorder="1" applyAlignment="1" applyProtection="1">
      <alignment vertical="center" wrapText="1"/>
      <protection locked="0"/>
    </xf>
    <xf numFmtId="0" fontId="1" fillId="2" borderId="29" xfId="2" applyFont="1" applyFill="1" applyBorder="1" applyProtection="1">
      <protection locked="0"/>
    </xf>
    <xf numFmtId="0" fontId="3" fillId="2" borderId="29" xfId="2" applyFont="1" applyFill="1" applyBorder="1" applyProtection="1">
      <protection locked="0"/>
    </xf>
    <xf numFmtId="0" fontId="1" fillId="2" borderId="15" xfId="2" applyFont="1" applyFill="1" applyBorder="1" applyAlignment="1" applyProtection="1">
      <alignment vertical="center" wrapText="1"/>
      <protection locked="0"/>
    </xf>
    <xf numFmtId="0" fontId="1" fillId="2" borderId="2" xfId="2" applyFont="1" applyFill="1" applyBorder="1" applyAlignment="1" applyProtection="1">
      <alignment vertical="center" wrapText="1"/>
      <protection locked="0"/>
    </xf>
    <xf numFmtId="0" fontId="18" fillId="5" borderId="25" xfId="0" applyFont="1" applyFill="1" applyBorder="1" applyAlignment="1" applyProtection="1">
      <alignment vertical="center" wrapText="1"/>
      <protection hidden="1"/>
    </xf>
    <xf numFmtId="0" fontId="18" fillId="3" borderId="25" xfId="0" applyFont="1" applyFill="1" applyBorder="1" applyAlignment="1" applyProtection="1">
      <alignment horizontal="left" vertical="center" wrapText="1"/>
      <protection locked="0" hidden="1"/>
    </xf>
    <xf numFmtId="0" fontId="18" fillId="3" borderId="26" xfId="0" applyFont="1" applyFill="1" applyBorder="1" applyAlignment="1" applyProtection="1">
      <alignment horizontal="left" vertical="center" wrapText="1"/>
      <protection locked="0" hidden="1"/>
    </xf>
    <xf numFmtId="0" fontId="1" fillId="2" borderId="0" xfId="2" applyFont="1" applyFill="1" applyProtection="1">
      <protection locked="0"/>
    </xf>
    <xf numFmtId="0" fontId="3" fillId="2" borderId="0" xfId="2" applyFont="1" applyFill="1" applyProtection="1">
      <protection locked="0"/>
    </xf>
    <xf numFmtId="0" fontId="1" fillId="2" borderId="15" xfId="2" applyFont="1" applyFill="1" applyBorder="1" applyAlignment="1" applyProtection="1">
      <alignment horizontal="center" vertical="center"/>
      <protection locked="0"/>
    </xf>
    <xf numFmtId="0" fontId="1" fillId="2" borderId="2" xfId="2" applyFont="1" applyFill="1" applyBorder="1" applyAlignment="1" applyProtection="1">
      <alignment horizontal="center" vertical="center"/>
      <protection locked="0"/>
    </xf>
    <xf numFmtId="49" fontId="19" fillId="5" borderId="25" xfId="0" applyNumberFormat="1" applyFont="1" applyFill="1" applyBorder="1" applyAlignment="1" applyProtection="1">
      <alignment horizontal="left" vertical="center" wrapText="1"/>
      <protection hidden="1"/>
    </xf>
    <xf numFmtId="0" fontId="19" fillId="5" borderId="25" xfId="0" applyFont="1" applyFill="1" applyBorder="1" applyAlignment="1" applyProtection="1">
      <alignment horizontal="left" vertical="center" wrapText="1"/>
      <protection hidden="1"/>
    </xf>
    <xf numFmtId="0" fontId="19" fillId="5" borderId="26" xfId="0" applyFont="1" applyFill="1" applyBorder="1" applyAlignment="1" applyProtection="1">
      <alignment horizontal="left" vertical="center" wrapText="1"/>
      <protection hidden="1"/>
    </xf>
    <xf numFmtId="0" fontId="18" fillId="3" borderId="25" xfId="0" applyFont="1" applyFill="1" applyBorder="1" applyAlignment="1" applyProtection="1">
      <alignment vertical="center" wrapText="1"/>
      <protection locked="0" hidden="1"/>
    </xf>
    <xf numFmtId="49" fontId="21" fillId="5" borderId="0" xfId="0" applyNumberFormat="1" applyFont="1" applyFill="1" applyAlignment="1" applyProtection="1">
      <alignment horizontal="center" vertical="center" wrapText="1"/>
      <protection hidden="1"/>
    </xf>
    <xf numFmtId="0" fontId="21" fillId="5" borderId="0" xfId="0" applyFont="1" applyFill="1" applyAlignment="1" applyProtection="1">
      <alignment horizontal="center" vertical="center" wrapText="1"/>
      <protection hidden="1"/>
    </xf>
    <xf numFmtId="0" fontId="18" fillId="5" borderId="25" xfId="0" applyFont="1" applyFill="1" applyBorder="1" applyAlignment="1" applyProtection="1">
      <alignment horizontal="center" wrapText="1"/>
      <protection hidden="1"/>
    </xf>
    <xf numFmtId="0" fontId="18" fillId="5" borderId="26" xfId="0" applyFont="1" applyFill="1" applyBorder="1" applyAlignment="1" applyProtection="1">
      <alignment horizontal="center" wrapText="1"/>
      <protection hidden="1"/>
    </xf>
    <xf numFmtId="0" fontId="18" fillId="5" borderId="25" xfId="0" applyFont="1" applyFill="1" applyBorder="1" applyAlignment="1" applyProtection="1">
      <alignment horizontal="left" vertical="center"/>
      <protection hidden="1"/>
    </xf>
    <xf numFmtId="0" fontId="18" fillId="5" borderId="26" xfId="0" applyFont="1" applyFill="1" applyBorder="1" applyAlignment="1" applyProtection="1">
      <alignment horizontal="left" vertical="center"/>
      <protection hidden="1"/>
    </xf>
    <xf numFmtId="0" fontId="5" fillId="2" borderId="0" xfId="0" applyFont="1" applyFill="1" applyAlignment="1" applyProtection="1">
      <alignment horizontal="center"/>
      <protection locked="0"/>
    </xf>
    <xf numFmtId="0" fontId="12" fillId="0" borderId="0" xfId="0" applyFont="1" applyAlignment="1">
      <alignment horizontal="center"/>
    </xf>
    <xf numFmtId="49" fontId="5" fillId="2" borderId="0" xfId="0" applyNumberFormat="1" applyFont="1" applyFill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vertical="center" wrapText="1"/>
      <protection locked="0"/>
    </xf>
    <xf numFmtId="0" fontId="1" fillId="2" borderId="30" xfId="0" applyFont="1" applyFill="1" applyBorder="1" applyAlignment="1" applyProtection="1">
      <alignment vertical="center" wrapText="1"/>
      <protection locked="0"/>
    </xf>
    <xf numFmtId="0" fontId="1" fillId="2" borderId="24" xfId="0" applyFont="1" applyFill="1" applyBorder="1" applyAlignment="1" applyProtection="1">
      <alignment vertical="center" wrapText="1"/>
      <protection locked="0"/>
    </xf>
    <xf numFmtId="0" fontId="3" fillId="2" borderId="16" xfId="0" applyFont="1" applyFill="1" applyBorder="1" applyAlignment="1" applyProtection="1">
      <alignment vertical="center" wrapText="1"/>
      <protection locked="0"/>
    </xf>
    <xf numFmtId="0" fontId="3" fillId="2" borderId="30" xfId="0" applyFont="1" applyFill="1" applyBorder="1" applyAlignment="1" applyProtection="1">
      <alignment vertical="center" wrapText="1"/>
      <protection locked="0"/>
    </xf>
    <xf numFmtId="0" fontId="3" fillId="2" borderId="24" xfId="0" applyFont="1" applyFill="1" applyBorder="1" applyAlignment="1" applyProtection="1">
      <alignment vertical="center" wrapText="1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1" fillId="2" borderId="32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vertical="center" wrapText="1"/>
      <protection locked="0"/>
    </xf>
    <xf numFmtId="0" fontId="3" fillId="2" borderId="32" xfId="0" applyFont="1" applyFill="1" applyBorder="1" applyAlignment="1" applyProtection="1">
      <alignment vertical="center" wrapText="1"/>
      <protection locked="0"/>
    </xf>
    <xf numFmtId="0" fontId="3" fillId="2" borderId="2" xfId="0" applyFont="1" applyFill="1" applyBorder="1" applyAlignment="1" applyProtection="1">
      <alignment vertical="center" wrapText="1"/>
      <protection locked="0"/>
    </xf>
    <xf numFmtId="0" fontId="1" fillId="2" borderId="27" xfId="0" applyFont="1" applyFill="1" applyBorder="1" applyAlignment="1" applyProtection="1">
      <alignment vertical="center" wrapText="1"/>
      <protection locked="0"/>
    </xf>
    <xf numFmtId="0" fontId="1" fillId="2" borderId="31" xfId="0" applyFont="1" applyFill="1" applyBorder="1" applyAlignment="1" applyProtection="1">
      <alignment vertical="center" wrapText="1"/>
      <protection locked="0"/>
    </xf>
    <xf numFmtId="0" fontId="1" fillId="2" borderId="28" xfId="0" applyFont="1" applyFill="1" applyBorder="1" applyAlignment="1" applyProtection="1">
      <alignment vertical="center" wrapText="1"/>
      <protection locked="0"/>
    </xf>
  </cellXfs>
  <cellStyles count="3">
    <cellStyle name="Hivatkozás" xfId="1" builtinId="8"/>
    <cellStyle name="Normál" xfId="0" builtinId="0"/>
    <cellStyle name="Normál 2" xfId="2" xr:uid="{00000000-0005-0000-0000-000002000000}"/>
  </cellStyles>
  <dxfs count="2"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igitAudit_PSK_PROBA\Konyvvizsgalat\%23Alap\Munkalap\2014\Sajat\input\KD-1\MINT&#193;K%20SZ&#193;MV\XEgy&#233;b%20mint&#225;k\M&#233;rleg2007minta0712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Útmutató"/>
      <sheetName val="BORÍTÓZDOK"/>
      <sheetName val="BORÍTÓBESZ"/>
      <sheetName val="LELTÁR T.J."/>
      <sheetName val="Éves  Eredmény &quot;ÖK&quot;"/>
      <sheetName val="Éves  Eredmény &quot;FK&quot;"/>
      <sheetName val="Éves Eszközök"/>
      <sheetName val="Éves Források"/>
      <sheetName val="1. DEVÉRT"/>
      <sheetName val="2. &quot;0&quot;-s"/>
      <sheetName val="3. A.I. IMMJAV"/>
      <sheetName val="4. L.A.I. 1-5., 7."/>
      <sheetName val="5. L. A.I. 6."/>
      <sheetName val="6. A.II.TESZK"/>
      <sheetName val="7. L.A.II. 1-5.,7."/>
      <sheetName val="8. L.A.II.6."/>
      <sheetName val="9. A.III.BPESZK"/>
      <sheetName val="10. L.A.III.1.,3.,6.,7."/>
      <sheetName val="11. L.A.III.2.,4.,5."/>
      <sheetName val="12. B.I.KÉSZ"/>
      <sheetName val="13. L.B.I.1,5  KÉSZL. ÉRT."/>
      <sheetName val="14. L.B.I.2,3,4 STK. ÉRT. "/>
      <sheetName val="15. L.B.I.1-5  -1"/>
      <sheetName val="16. L.B.I.1-5  -2"/>
      <sheetName val="17. L.B.I. 6."/>
      <sheetName val="18. B.II.KÖV"/>
      <sheetName val="19. L.B.II.1-4. "/>
      <sheetName val="20. L.B.II.5."/>
      <sheetName val="21. L.B.II. 5. 1-3."/>
      <sheetName val="22. L.B.II.5. 4-5. ÁTS"/>
      <sheetName val="23. B.II. 1-5.  KÖV.E.  "/>
      <sheetName val="24. B.III.ÉP"/>
      <sheetName val="25. L.B.III. 1-4."/>
      <sheetName val="26. B.IV.PESZK"/>
      <sheetName val="27. L.B.IV. 1P."/>
      <sheetName val="28. L.B.IV.1CS"/>
      <sheetName val="29. L.B.IV-2.BANK"/>
      <sheetName val="30. C. AIEH"/>
      <sheetName val="31. L.C.1. "/>
      <sheetName val="32. D. I-VII.ST"/>
      <sheetName val="33. E. 1-3.CT"/>
      <sheetName val="34. F. I. HSK"/>
      <sheetName val="35. F.II. HLK"/>
      <sheetName val="36. L.F. II. 1., 4-8."/>
      <sheetName val="37. L.F. II. 2-3."/>
      <sheetName val="38. F.III. RLK"/>
      <sheetName val="39. L.F.III. 1-2.6-7."/>
      <sheetName val="40. L.F.III. 3."/>
      <sheetName val="41. L.F.III. 4."/>
      <sheetName val="42. L.F.III.5."/>
      <sheetName val="43. L.F.III. 8.1."/>
      <sheetName val="44. L.F.III. 8.2,3,4,5"/>
      <sheetName val="45. L.F.III. 8.6,7 ÁTS"/>
      <sheetName val="46. F.III. 1-8.  KÖT.E."/>
      <sheetName val="47. G. PIEH"/>
      <sheetName val="MINTA"/>
      <sheetName val="E. Eszközök"/>
      <sheetName val="E.Források"/>
      <sheetName val="E. Eredmény &quot;ÖK&quot;"/>
      <sheetName val="E.Eredmény &quot;FK&quot;"/>
      <sheetName val="54 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imenzio-kft.hu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7"/>
  <sheetViews>
    <sheetView showGridLines="0" tabSelected="1" workbookViewId="0">
      <selection activeCell="B23" sqref="B23"/>
    </sheetView>
  </sheetViews>
  <sheetFormatPr defaultRowHeight="15" x14ac:dyDescent="0.25"/>
  <cols>
    <col min="1" max="1" width="34.5703125" customWidth="1"/>
    <col min="2" max="2" width="22.140625" customWidth="1"/>
  </cols>
  <sheetData>
    <row r="1" spans="1:2" ht="21" x14ac:dyDescent="0.35">
      <c r="A1" s="66" t="s">
        <v>101</v>
      </c>
    </row>
    <row r="2" spans="1:2" ht="15.75" x14ac:dyDescent="0.25">
      <c r="A2" t="s">
        <v>39</v>
      </c>
      <c r="B2" s="67" t="s">
        <v>28</v>
      </c>
    </row>
    <row r="4" spans="1:2" ht="18.75" x14ac:dyDescent="0.3">
      <c r="A4" s="28" t="s">
        <v>23</v>
      </c>
      <c r="B4" s="28" t="s">
        <v>37</v>
      </c>
    </row>
    <row r="5" spans="1:2" ht="15.75" x14ac:dyDescent="0.25">
      <c r="A5" s="27" t="s">
        <v>20</v>
      </c>
      <c r="B5" s="27" t="s">
        <v>38</v>
      </c>
    </row>
    <row r="6" spans="1:2" ht="15.75" x14ac:dyDescent="0.25">
      <c r="A6" s="27"/>
    </row>
    <row r="7" spans="1:2" x14ac:dyDescent="0.25">
      <c r="A7" t="s">
        <v>22</v>
      </c>
    </row>
    <row r="8" spans="1:2" x14ac:dyDescent="0.25">
      <c r="A8" t="s">
        <v>21</v>
      </c>
    </row>
    <row r="10" spans="1:2" x14ac:dyDescent="0.25">
      <c r="A10" s="26" t="s">
        <v>19</v>
      </c>
    </row>
    <row r="11" spans="1:2" x14ac:dyDescent="0.25">
      <c r="A11" s="33" t="s">
        <v>24</v>
      </c>
      <c r="B11" s="34"/>
    </row>
    <row r="13" spans="1:2" x14ac:dyDescent="0.25">
      <c r="A13" s="26" t="s">
        <v>18</v>
      </c>
    </row>
    <row r="14" spans="1:2" x14ac:dyDescent="0.25">
      <c r="A14" s="2" t="s">
        <v>15</v>
      </c>
      <c r="B14" s="3" t="s">
        <v>86</v>
      </c>
    </row>
    <row r="15" spans="1:2" x14ac:dyDescent="0.25">
      <c r="A15" s="1" t="s">
        <v>7</v>
      </c>
      <c r="B15" s="3" t="s">
        <v>25</v>
      </c>
    </row>
    <row r="16" spans="1:2" x14ac:dyDescent="0.25">
      <c r="A16" s="1" t="s">
        <v>8</v>
      </c>
      <c r="B16" s="3" t="s">
        <v>26</v>
      </c>
    </row>
    <row r="17" spans="1:2" x14ac:dyDescent="0.25">
      <c r="A17" s="1" t="s">
        <v>34</v>
      </c>
      <c r="B17" s="3" t="s">
        <v>35</v>
      </c>
    </row>
    <row r="18" spans="1:2" x14ac:dyDescent="0.25">
      <c r="A18" s="1" t="s">
        <v>29</v>
      </c>
      <c r="B18" s="3" t="s">
        <v>30</v>
      </c>
    </row>
    <row r="19" spans="1:2" x14ac:dyDescent="0.25">
      <c r="A19" s="1"/>
      <c r="B19" s="3"/>
    </row>
    <row r="20" spans="1:2" x14ac:dyDescent="0.25">
      <c r="A20" s="1" t="s">
        <v>9</v>
      </c>
      <c r="B20" s="3" t="s">
        <v>102</v>
      </c>
    </row>
    <row r="21" spans="1:2" x14ac:dyDescent="0.25">
      <c r="A21" s="1" t="s">
        <v>16</v>
      </c>
      <c r="B21" s="3" t="s">
        <v>103</v>
      </c>
    </row>
    <row r="22" spans="1:2" x14ac:dyDescent="0.25">
      <c r="A22" s="1" t="s">
        <v>66</v>
      </c>
      <c r="B22" s="3" t="s">
        <v>105</v>
      </c>
    </row>
    <row r="23" spans="1:2" x14ac:dyDescent="0.25">
      <c r="A23" s="1" t="s">
        <v>36</v>
      </c>
      <c r="B23" s="3" t="s">
        <v>104</v>
      </c>
    </row>
    <row r="24" spans="1:2" x14ac:dyDescent="0.25">
      <c r="A24" s="1"/>
    </row>
    <row r="25" spans="1:2" x14ac:dyDescent="0.25">
      <c r="A25" s="1"/>
    </row>
    <row r="26" spans="1:2" x14ac:dyDescent="0.25">
      <c r="A26" s="80" t="s">
        <v>27</v>
      </c>
    </row>
    <row r="27" spans="1:2" x14ac:dyDescent="0.25">
      <c r="A27" s="80" t="s">
        <v>33</v>
      </c>
    </row>
  </sheetData>
  <hyperlinks>
    <hyperlink ref="A5" r:id="rId1" xr:uid="{00000000-0004-0000-0000-000000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1"/>
  <sheetViews>
    <sheetView showGridLines="0" topLeftCell="A26" workbookViewId="0">
      <selection activeCell="D12" sqref="D12"/>
    </sheetView>
  </sheetViews>
  <sheetFormatPr defaultColWidth="9.140625" defaultRowHeight="12.75" x14ac:dyDescent="0.2"/>
  <cols>
    <col min="1" max="1" width="4.28515625" style="85" customWidth="1"/>
    <col min="2" max="2" width="49.5703125" style="92" customWidth="1"/>
    <col min="3" max="3" width="9.140625" style="85"/>
    <col min="4" max="5" width="16" style="85" customWidth="1"/>
    <col min="6" max="7" width="9.140625" style="85"/>
    <col min="8" max="8" width="16.5703125" style="85" customWidth="1"/>
    <col min="9" max="16384" width="9.140625" style="85"/>
  </cols>
  <sheetData>
    <row r="1" spans="1:5" ht="13.5" x14ac:dyDescent="0.2">
      <c r="A1" s="84" t="str">
        <f>"Statisztikai számjel: "&amp;'Leírás,Alapadatok'!B15</f>
        <v>Statisztikai számjel: 12345678-1111-100-11</v>
      </c>
      <c r="C1" s="104" t="str">
        <f>IF('Leírás,Alapadatok'!$B$18="N","A közzétett adatok könyvvizsgálattal nincsenek alátámasztva.","")</f>
        <v>A közzétett adatok könyvvizsgálattal nincsenek alátámasztva.</v>
      </c>
      <c r="D1" s="103"/>
      <c r="E1" s="103"/>
    </row>
    <row r="2" spans="1:5" ht="13.5" x14ac:dyDescent="0.2">
      <c r="A2" s="84" t="str">
        <f>"Cégjegyzékszám: "&amp;'Leírás,Alapadatok'!B16</f>
        <v>Cégjegyzékszám: 01-00-001112</v>
      </c>
      <c r="C2" s="103"/>
      <c r="D2" s="103"/>
      <c r="E2" s="103"/>
    </row>
    <row r="3" spans="1:5" ht="15.75" x14ac:dyDescent="0.2">
      <c r="A3" s="84"/>
      <c r="B3" s="93"/>
      <c r="C3" s="94"/>
      <c r="D3" s="94"/>
      <c r="E3" s="94"/>
    </row>
    <row r="4" spans="1:5" ht="16.5" x14ac:dyDescent="0.2">
      <c r="A4" s="131" t="str">
        <f>'Leírás,Alapadatok'!B14</f>
        <v>Mérlegkészítő Kft.</v>
      </c>
      <c r="B4" s="132"/>
      <c r="C4" s="132"/>
      <c r="D4" s="132"/>
      <c r="E4" s="132"/>
    </row>
    <row r="5" spans="1:5" ht="16.5" customHeight="1" x14ac:dyDescent="0.2">
      <c r="A5" s="132" t="s">
        <v>40</v>
      </c>
      <c r="B5" s="132"/>
      <c r="C5" s="132"/>
      <c r="D5" s="132"/>
      <c r="E5" s="132"/>
    </row>
    <row r="6" spans="1:5" ht="16.5" customHeight="1" x14ac:dyDescent="0.2">
      <c r="B6" s="85"/>
    </row>
    <row r="7" spans="1:5" x14ac:dyDescent="0.2">
      <c r="A7" s="86"/>
      <c r="B7" s="91"/>
      <c r="C7" s="86"/>
      <c r="D7" s="86"/>
      <c r="E7" s="86"/>
    </row>
    <row r="8" spans="1:5" x14ac:dyDescent="0.2">
      <c r="A8" s="95" t="s">
        <v>84</v>
      </c>
      <c r="B8" s="97" t="s">
        <v>69</v>
      </c>
      <c r="C8" s="133" t="s">
        <v>70</v>
      </c>
      <c r="D8" s="133"/>
      <c r="E8" s="134"/>
    </row>
    <row r="9" spans="1:5" ht="13.5" customHeight="1" x14ac:dyDescent="0.2">
      <c r="A9" s="97">
        <v>1</v>
      </c>
      <c r="B9" s="98" t="s">
        <v>71</v>
      </c>
      <c r="C9" s="127" t="str">
        <f>'Leírás,Alapadatok'!B20</f>
        <v>2025. 01. 01. - 2025.12.31.</v>
      </c>
      <c r="D9" s="128"/>
      <c r="E9" s="129"/>
    </row>
    <row r="10" spans="1:5" x14ac:dyDescent="0.2">
      <c r="A10" s="97">
        <v>2</v>
      </c>
      <c r="B10" s="98" t="s">
        <v>67</v>
      </c>
      <c r="C10" s="127" t="str">
        <f>'Leírás,Alapadatok'!B22</f>
        <v>2026.03.24</v>
      </c>
      <c r="D10" s="128"/>
      <c r="E10" s="129"/>
    </row>
    <row r="11" spans="1:5" ht="29.25" customHeight="1" x14ac:dyDescent="0.2">
      <c r="A11" s="97">
        <v>3</v>
      </c>
      <c r="B11" s="120" t="s">
        <v>72</v>
      </c>
      <c r="C11" s="130" t="s">
        <v>73</v>
      </c>
      <c r="D11" s="96" t="s">
        <v>74</v>
      </c>
      <c r="E11" s="99" t="s">
        <v>75</v>
      </c>
    </row>
    <row r="12" spans="1:5" x14ac:dyDescent="0.2">
      <c r="A12" s="97">
        <v>4</v>
      </c>
      <c r="B12" s="120"/>
      <c r="C12" s="130"/>
      <c r="D12" s="100" t="s">
        <v>85</v>
      </c>
      <c r="E12" s="101">
        <v>123000</v>
      </c>
    </row>
    <row r="13" spans="1:5" ht="30.75" customHeight="1" x14ac:dyDescent="0.2">
      <c r="A13" s="97">
        <v>5</v>
      </c>
      <c r="B13" s="96" t="s">
        <v>100</v>
      </c>
      <c r="C13" s="102"/>
      <c r="D13" s="135" t="s">
        <v>76</v>
      </c>
      <c r="E13" s="136"/>
    </row>
    <row r="14" spans="1:5" x14ac:dyDescent="0.2">
      <c r="A14" s="97">
        <v>6</v>
      </c>
      <c r="B14" s="120" t="s">
        <v>77</v>
      </c>
      <c r="C14" s="121" t="s">
        <v>78</v>
      </c>
      <c r="D14" s="121"/>
      <c r="E14" s="122"/>
    </row>
    <row r="15" spans="1:5" x14ac:dyDescent="0.2">
      <c r="A15" s="97">
        <v>7</v>
      </c>
      <c r="B15" s="120"/>
      <c r="C15" s="121"/>
      <c r="D15" s="121"/>
      <c r="E15" s="122"/>
    </row>
    <row r="16" spans="1:5" x14ac:dyDescent="0.2">
      <c r="A16" s="97">
        <v>8</v>
      </c>
      <c r="B16" s="120" t="s">
        <v>79</v>
      </c>
      <c r="C16" s="121" t="s">
        <v>80</v>
      </c>
      <c r="D16" s="121"/>
      <c r="E16" s="122"/>
    </row>
    <row r="17" spans="1:5" x14ac:dyDescent="0.2">
      <c r="A17" s="97">
        <v>9</v>
      </c>
      <c r="B17" s="120"/>
      <c r="C17" s="121"/>
      <c r="D17" s="121"/>
      <c r="E17" s="122"/>
    </row>
    <row r="18" spans="1:5" x14ac:dyDescent="0.2">
      <c r="A18" s="97">
        <v>10</v>
      </c>
      <c r="B18" s="120" t="s">
        <v>81</v>
      </c>
      <c r="C18" s="121" t="s">
        <v>68</v>
      </c>
      <c r="D18" s="121"/>
      <c r="E18" s="122"/>
    </row>
    <row r="19" spans="1:5" x14ac:dyDescent="0.2">
      <c r="A19" s="97">
        <v>11</v>
      </c>
      <c r="B19" s="120"/>
      <c r="C19" s="121"/>
      <c r="D19" s="121"/>
      <c r="E19" s="122"/>
    </row>
    <row r="20" spans="1:5" x14ac:dyDescent="0.2">
      <c r="A20" s="97">
        <v>12</v>
      </c>
      <c r="B20" s="120" t="s">
        <v>82</v>
      </c>
      <c r="C20" s="121" t="s">
        <v>68</v>
      </c>
      <c r="D20" s="121"/>
      <c r="E20" s="122"/>
    </row>
    <row r="21" spans="1:5" x14ac:dyDescent="0.2">
      <c r="A21" s="97">
        <v>13</v>
      </c>
      <c r="B21" s="120"/>
      <c r="C21" s="121"/>
      <c r="D21" s="121"/>
      <c r="E21" s="122"/>
    </row>
    <row r="22" spans="1:5" x14ac:dyDescent="0.2">
      <c r="A22" s="97">
        <v>14</v>
      </c>
      <c r="B22" s="120" t="s">
        <v>83</v>
      </c>
      <c r="C22" s="121" t="s">
        <v>68</v>
      </c>
      <c r="D22" s="121"/>
      <c r="E22" s="122"/>
    </row>
    <row r="23" spans="1:5" x14ac:dyDescent="0.2">
      <c r="A23" s="97">
        <v>15</v>
      </c>
      <c r="B23" s="120"/>
      <c r="C23" s="121"/>
      <c r="D23" s="121"/>
      <c r="E23" s="122"/>
    </row>
    <row r="24" spans="1:5" x14ac:dyDescent="0.2">
      <c r="A24" s="87"/>
      <c r="B24" s="88"/>
      <c r="C24" s="89"/>
      <c r="D24" s="89"/>
      <c r="E24" s="89"/>
    </row>
    <row r="26" spans="1:5" ht="13.5" thickBot="1" x14ac:dyDescent="0.25">
      <c r="A26" s="123" t="s">
        <v>1</v>
      </c>
      <c r="B26" s="124"/>
      <c r="C26" s="54"/>
      <c r="D26" s="54"/>
      <c r="E26" s="45" t="str">
        <f>"EZER HUF"</f>
        <v>EZER HUF</v>
      </c>
    </row>
    <row r="27" spans="1:5" ht="13.5" thickBot="1" x14ac:dyDescent="0.25">
      <c r="A27" s="46" t="s">
        <v>84</v>
      </c>
      <c r="B27" s="125" t="s">
        <v>10</v>
      </c>
      <c r="C27" s="126"/>
      <c r="D27" s="47" t="s">
        <v>11</v>
      </c>
      <c r="E27" s="48" t="s">
        <v>12</v>
      </c>
    </row>
    <row r="28" spans="1:5" x14ac:dyDescent="0.2">
      <c r="A28" s="49">
        <v>1</v>
      </c>
      <c r="B28" s="118" t="s">
        <v>41</v>
      </c>
      <c r="C28" s="119"/>
      <c r="D28" s="65">
        <f>D29+D30+D31</f>
        <v>0</v>
      </c>
      <c r="E28" s="65">
        <f>E29+E30+E31</f>
        <v>0</v>
      </c>
    </row>
    <row r="29" spans="1:5" x14ac:dyDescent="0.2">
      <c r="A29" s="50">
        <v>2</v>
      </c>
      <c r="B29" s="110" t="s">
        <v>42</v>
      </c>
      <c r="C29" s="111"/>
      <c r="D29" s="51"/>
      <c r="E29" s="52"/>
    </row>
    <row r="30" spans="1:5" x14ac:dyDescent="0.2">
      <c r="A30" s="50">
        <v>3</v>
      </c>
      <c r="B30" s="110" t="s">
        <v>43</v>
      </c>
      <c r="C30" s="111"/>
      <c r="D30" s="17"/>
      <c r="E30" s="83"/>
    </row>
    <row r="31" spans="1:5" x14ac:dyDescent="0.2">
      <c r="A31" s="50">
        <v>4</v>
      </c>
      <c r="B31" s="110" t="s">
        <v>44</v>
      </c>
      <c r="C31" s="111"/>
      <c r="D31" s="51"/>
      <c r="E31" s="52"/>
    </row>
    <row r="32" spans="1:5" x14ac:dyDescent="0.2">
      <c r="A32" s="50">
        <v>5</v>
      </c>
      <c r="B32" s="112" t="s">
        <v>45</v>
      </c>
      <c r="C32" s="113"/>
      <c r="D32" s="38">
        <f>D33+D34+D35+D36</f>
        <v>0</v>
      </c>
      <c r="E32" s="44">
        <f>E33+E34+E35+E36</f>
        <v>0</v>
      </c>
    </row>
    <row r="33" spans="1:5" x14ac:dyDescent="0.2">
      <c r="A33" s="50">
        <v>6</v>
      </c>
      <c r="B33" s="81" t="s">
        <v>46</v>
      </c>
      <c r="C33" s="82"/>
      <c r="D33" s="59"/>
      <c r="E33" s="76"/>
    </row>
    <row r="34" spans="1:5" x14ac:dyDescent="0.2">
      <c r="A34" s="50">
        <v>7</v>
      </c>
      <c r="B34" s="78" t="s">
        <v>47</v>
      </c>
      <c r="C34" s="79"/>
      <c r="D34" s="59"/>
      <c r="E34" s="76"/>
    </row>
    <row r="35" spans="1:5" x14ac:dyDescent="0.2">
      <c r="A35" s="50">
        <v>8</v>
      </c>
      <c r="B35" s="110" t="s">
        <v>48</v>
      </c>
      <c r="C35" s="111"/>
      <c r="D35" s="59"/>
      <c r="E35" s="76"/>
    </row>
    <row r="36" spans="1:5" x14ac:dyDescent="0.2">
      <c r="A36" s="50">
        <v>9</v>
      </c>
      <c r="B36" s="110" t="s">
        <v>49</v>
      </c>
      <c r="C36" s="111"/>
      <c r="D36" s="59"/>
      <c r="E36" s="76"/>
    </row>
    <row r="37" spans="1:5" x14ac:dyDescent="0.2">
      <c r="A37" s="50">
        <v>10</v>
      </c>
      <c r="B37" s="112" t="s">
        <v>50</v>
      </c>
      <c r="C37" s="113"/>
      <c r="D37" s="51"/>
      <c r="E37" s="52"/>
    </row>
    <row r="38" spans="1:5" ht="13.5" thickBot="1" x14ac:dyDescent="0.25">
      <c r="A38" s="50">
        <v>11</v>
      </c>
      <c r="B38" s="114" t="s">
        <v>51</v>
      </c>
      <c r="C38" s="115"/>
      <c r="D38" s="69">
        <f>D28+D32+D37</f>
        <v>0</v>
      </c>
      <c r="E38" s="70">
        <f>E28+E32+E37</f>
        <v>0</v>
      </c>
    </row>
    <row r="39" spans="1:5" x14ac:dyDescent="0.2">
      <c r="A39" s="60"/>
      <c r="B39" s="61"/>
      <c r="C39" s="61"/>
      <c r="D39" s="71"/>
      <c r="E39" s="71"/>
    </row>
    <row r="40" spans="1:5" ht="13.5" thickBot="1" x14ac:dyDescent="0.25">
      <c r="A40" s="116" t="s">
        <v>2</v>
      </c>
      <c r="B40" s="117"/>
      <c r="C40" s="54"/>
      <c r="D40" s="54"/>
      <c r="E40" s="45" t="s">
        <v>6</v>
      </c>
    </row>
    <row r="41" spans="1:5" x14ac:dyDescent="0.2">
      <c r="A41" s="58">
        <v>12</v>
      </c>
      <c r="B41" s="118" t="s">
        <v>52</v>
      </c>
      <c r="C41" s="119"/>
      <c r="D41" s="40">
        <f>D42+D44+D45+D46+D47+D48</f>
        <v>0</v>
      </c>
      <c r="E41" s="40">
        <f>E42+E44+E45+E46+E47+E48</f>
        <v>0</v>
      </c>
    </row>
    <row r="42" spans="1:5" x14ac:dyDescent="0.2">
      <c r="A42" s="50">
        <v>13</v>
      </c>
      <c r="B42" s="110" t="s">
        <v>53</v>
      </c>
      <c r="C42" s="111"/>
      <c r="D42" s="62"/>
      <c r="E42" s="52"/>
    </row>
    <row r="43" spans="1:5" x14ac:dyDescent="0.2">
      <c r="A43" s="50">
        <v>14</v>
      </c>
      <c r="B43" s="110" t="s">
        <v>54</v>
      </c>
      <c r="C43" s="111"/>
      <c r="D43" s="62"/>
      <c r="E43" s="52"/>
    </row>
    <row r="44" spans="1:5" x14ac:dyDescent="0.2">
      <c r="A44" s="50">
        <v>15</v>
      </c>
      <c r="B44" s="110" t="s">
        <v>55</v>
      </c>
      <c r="C44" s="111"/>
      <c r="D44" s="62"/>
      <c r="E44" s="52"/>
    </row>
    <row r="45" spans="1:5" x14ac:dyDescent="0.2">
      <c r="A45" s="50">
        <v>16</v>
      </c>
      <c r="B45" s="110" t="s">
        <v>56</v>
      </c>
      <c r="C45" s="111"/>
      <c r="D45" s="62"/>
      <c r="E45" s="52"/>
    </row>
    <row r="46" spans="1:5" x14ac:dyDescent="0.2">
      <c r="A46" s="50">
        <v>17</v>
      </c>
      <c r="B46" s="110" t="s">
        <v>57</v>
      </c>
      <c r="C46" s="111"/>
      <c r="D46" s="62"/>
      <c r="E46" s="52"/>
    </row>
    <row r="47" spans="1:5" x14ac:dyDescent="0.2">
      <c r="A47" s="50">
        <v>18</v>
      </c>
      <c r="B47" s="110" t="s">
        <v>58</v>
      </c>
      <c r="C47" s="111"/>
      <c r="D47" s="62"/>
      <c r="E47" s="52"/>
    </row>
    <row r="48" spans="1:5" x14ac:dyDescent="0.2">
      <c r="A48" s="50">
        <v>19</v>
      </c>
      <c r="B48" s="110" t="s">
        <v>59</v>
      </c>
      <c r="C48" s="111"/>
      <c r="D48" s="62"/>
      <c r="E48" s="52"/>
    </row>
    <row r="49" spans="1:10" x14ac:dyDescent="0.2">
      <c r="A49" s="50">
        <v>20</v>
      </c>
      <c r="B49" s="112" t="s">
        <v>60</v>
      </c>
      <c r="C49" s="113"/>
      <c r="D49" s="62"/>
      <c r="E49" s="52"/>
    </row>
    <row r="50" spans="1:10" x14ac:dyDescent="0.2">
      <c r="A50" s="50">
        <v>21</v>
      </c>
      <c r="B50" s="112" t="s">
        <v>61</v>
      </c>
      <c r="C50" s="113"/>
      <c r="D50" s="41">
        <f>D51+D52+D53</f>
        <v>0</v>
      </c>
      <c r="E50" s="42">
        <f>E51+E52+E53</f>
        <v>0</v>
      </c>
    </row>
    <row r="51" spans="1:10" x14ac:dyDescent="0.2">
      <c r="A51" s="50">
        <v>22</v>
      </c>
      <c r="B51" s="110" t="s">
        <v>62</v>
      </c>
      <c r="C51" s="111"/>
      <c r="D51" s="73"/>
      <c r="E51" s="74"/>
      <c r="G51" s="107" t="s">
        <v>97</v>
      </c>
      <c r="H51" s="107"/>
      <c r="I51" s="107" t="s">
        <v>11</v>
      </c>
      <c r="J51" s="107" t="s">
        <v>12</v>
      </c>
    </row>
    <row r="52" spans="1:10" x14ac:dyDescent="0.2">
      <c r="A52" s="50">
        <v>23</v>
      </c>
      <c r="B52" s="110" t="s">
        <v>96</v>
      </c>
      <c r="C52" s="111"/>
      <c r="D52" s="75"/>
      <c r="E52" s="53"/>
      <c r="G52" s="85" t="s">
        <v>98</v>
      </c>
      <c r="I52" s="85" t="str">
        <f>IF(D38-D55=0,"OK","HIBA !!!")</f>
        <v>OK</v>
      </c>
      <c r="J52" s="85" t="str">
        <f>IF(E38-E55=0,"OK","HIBA !!!")</f>
        <v>OK</v>
      </c>
    </row>
    <row r="53" spans="1:10" x14ac:dyDescent="0.2">
      <c r="A53" s="50">
        <v>24</v>
      </c>
      <c r="B53" s="110" t="s">
        <v>63</v>
      </c>
      <c r="C53" s="111"/>
      <c r="D53" s="62"/>
      <c r="E53" s="52"/>
      <c r="G53" s="85" t="s">
        <v>99</v>
      </c>
      <c r="I53" s="85" t="str">
        <f>IF(D48-Eredménykimutatás!E26=0,"OK","HIBA !!!")</f>
        <v>OK</v>
      </c>
      <c r="J53" s="85" t="str">
        <f>IF(E48-Eredménykimutatás!F26=0,"OK","HIBA !!!")</f>
        <v>OK</v>
      </c>
    </row>
    <row r="54" spans="1:10" ht="13.5" thickBot="1" x14ac:dyDescent="0.25">
      <c r="A54" s="50">
        <v>25</v>
      </c>
      <c r="B54" s="112" t="s">
        <v>64</v>
      </c>
      <c r="C54" s="113"/>
      <c r="D54" s="62"/>
      <c r="E54" s="52"/>
    </row>
    <row r="55" spans="1:10" ht="13.5" thickBot="1" x14ac:dyDescent="0.25">
      <c r="A55" s="50">
        <v>26</v>
      </c>
      <c r="B55" s="114" t="s">
        <v>65</v>
      </c>
      <c r="C55" s="115"/>
      <c r="D55" s="43">
        <f>D41+D49+D50+D54</f>
        <v>0</v>
      </c>
      <c r="E55" s="39">
        <f>E41+E49+E50+E54</f>
        <v>0</v>
      </c>
    </row>
    <row r="56" spans="1:10" x14ac:dyDescent="0.2">
      <c r="A56" s="60"/>
      <c r="B56" s="63"/>
      <c r="C56" s="63"/>
      <c r="D56" s="64"/>
      <c r="E56" s="64"/>
    </row>
    <row r="57" spans="1:10" x14ac:dyDescent="0.2">
      <c r="A57" s="60"/>
      <c r="B57" s="63"/>
      <c r="C57" s="63"/>
      <c r="D57" s="64"/>
      <c r="E57" s="64"/>
    </row>
    <row r="58" spans="1:10" x14ac:dyDescent="0.2">
      <c r="A58" s="60"/>
      <c r="B58" s="63"/>
      <c r="C58" s="63"/>
      <c r="D58" s="64"/>
      <c r="E58" s="64"/>
    </row>
    <row r="59" spans="1:10" x14ac:dyDescent="0.2">
      <c r="A59" s="77" t="str">
        <f>'Leírás,Alapadatok'!$B$17&amp;", "&amp;'Leírás,Alapadatok'!$B$23</f>
        <v>Kisváros, 2026.04.12</v>
      </c>
      <c r="B59" s="63"/>
      <c r="C59" s="54"/>
      <c r="D59" s="55"/>
      <c r="E59" s="56"/>
    </row>
    <row r="60" spans="1:10" x14ac:dyDescent="0.2">
      <c r="A60" s="54"/>
      <c r="B60" s="90"/>
      <c r="C60" s="54"/>
      <c r="D60" s="57" t="s">
        <v>3</v>
      </c>
      <c r="E60" s="57"/>
    </row>
    <row r="61" spans="1:10" x14ac:dyDescent="0.2">
      <c r="A61" s="54"/>
      <c r="B61" s="90"/>
      <c r="C61" s="54"/>
      <c r="D61" s="57" t="s">
        <v>4</v>
      </c>
      <c r="E61" s="57"/>
    </row>
  </sheetData>
  <mergeCells count="46">
    <mergeCell ref="D13:E13"/>
    <mergeCell ref="B14:B15"/>
    <mergeCell ref="C14:E15"/>
    <mergeCell ref="B16:B17"/>
    <mergeCell ref="C16:C17"/>
    <mergeCell ref="D16:E17"/>
    <mergeCell ref="C9:E9"/>
    <mergeCell ref="C10:E10"/>
    <mergeCell ref="B11:B12"/>
    <mergeCell ref="C11:C12"/>
    <mergeCell ref="A4:E4"/>
    <mergeCell ref="A5:E5"/>
    <mergeCell ref="C8:E8"/>
    <mergeCell ref="B30:C30"/>
    <mergeCell ref="B18:B19"/>
    <mergeCell ref="C18:E19"/>
    <mergeCell ref="B20:B21"/>
    <mergeCell ref="C20:E21"/>
    <mergeCell ref="B22:B23"/>
    <mergeCell ref="A26:B26"/>
    <mergeCell ref="B27:C27"/>
    <mergeCell ref="B28:C28"/>
    <mergeCell ref="B29:C29"/>
    <mergeCell ref="C22:E23"/>
    <mergeCell ref="B45:C45"/>
    <mergeCell ref="B31:C31"/>
    <mergeCell ref="B32:C32"/>
    <mergeCell ref="B35:C35"/>
    <mergeCell ref="B36:C36"/>
    <mergeCell ref="B37:C37"/>
    <mergeCell ref="B38:C38"/>
    <mergeCell ref="A40:B40"/>
    <mergeCell ref="B41:C41"/>
    <mergeCell ref="B42:C42"/>
    <mergeCell ref="B43:C43"/>
    <mergeCell ref="B44:C44"/>
    <mergeCell ref="B52:C52"/>
    <mergeCell ref="B53:C53"/>
    <mergeCell ref="B54:C54"/>
    <mergeCell ref="B55:C55"/>
    <mergeCell ref="B46:C46"/>
    <mergeCell ref="B47:C47"/>
    <mergeCell ref="B48:C48"/>
    <mergeCell ref="B49:C49"/>
    <mergeCell ref="B50:C50"/>
    <mergeCell ref="B51:C51"/>
  </mergeCells>
  <conditionalFormatting sqref="D12:E12">
    <cfRule type="expression" dxfId="1" priority="1">
      <formula>AND(#REF!="Igen",ISBLANK(D12))</formula>
    </cfRule>
  </conditionalFormatting>
  <conditionalFormatting sqref="D16:E17">
    <cfRule type="expression" dxfId="0" priority="2">
      <formula>$C$16="Nem voltak"</formula>
    </cfRule>
  </conditionalFormatting>
  <dataValidations disablePrompts="1" count="4">
    <dataValidation type="list" showInputMessage="1" showErrorMessage="1" sqref="C16:C17" xr:uid="{00000000-0002-0000-0100-000000000000}">
      <mc:AlternateContent xmlns:x12ac="http://schemas.microsoft.com/office/spreadsheetml/2011/1/ac" xmlns:mc="http://schemas.openxmlformats.org/markup-compatibility/2006">
        <mc:Choice Requires="x12ac">
          <x12ac:list>"Voltak, azok bemutatása:",Nem voltak</x12ac:list>
        </mc:Choice>
        <mc:Fallback>
          <formula1>"Voltak, azok bemutatása:,Nem voltak"</formula1>
        </mc:Fallback>
      </mc:AlternateContent>
    </dataValidation>
    <dataValidation type="list" showInputMessage="1" showErrorMessage="1" sqref="C18 C20 C22" xr:uid="{00000000-0002-0000-0100-000001000000}">
      <formula1>"Igen,Nem"</formula1>
    </dataValidation>
    <dataValidation type="list" showInputMessage="1" showErrorMessage="1" sqref="C14" xr:uid="{00000000-0002-0000-0100-000002000000}">
      <formula1>"Vezet,Nem vezet"</formula1>
    </dataValidation>
    <dataValidation type="list" allowBlank="1" showInputMessage="1" showErrorMessage="1" sqref="C11" xr:uid="{00000000-0002-0000-0100-000003000000}">
      <formula1>"Igen,Nem"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48"/>
  <sheetViews>
    <sheetView showGridLines="0" workbookViewId="0">
      <selection activeCell="H6" sqref="H6"/>
    </sheetView>
  </sheetViews>
  <sheetFormatPr defaultColWidth="9.140625" defaultRowHeight="15" x14ac:dyDescent="0.25"/>
  <cols>
    <col min="1" max="1" width="6.5703125" style="1" customWidth="1"/>
    <col min="2" max="2" width="37" style="1" customWidth="1"/>
    <col min="3" max="3" width="4.28515625" style="1" customWidth="1"/>
    <col min="4" max="4" width="4.85546875" style="1" customWidth="1"/>
    <col min="5" max="6" width="16.42578125" style="1" customWidth="1"/>
    <col min="7" max="7" width="9.140625" style="33"/>
    <col min="8" max="8" width="22.42578125" style="33" customWidth="1"/>
    <col min="9" max="9" width="15.7109375" style="33" customWidth="1"/>
    <col min="10" max="25" width="9.140625" style="33"/>
    <col min="26" max="16384" width="9.140625" style="1"/>
  </cols>
  <sheetData>
    <row r="1" spans="1:10" ht="15.75" x14ac:dyDescent="0.25">
      <c r="A1" s="105" t="str">
        <f>"Statisztikai számjel: "&amp;'Leírás,Alapadatok'!B15</f>
        <v>Statisztikai számjel: 12345678-1111-100-11</v>
      </c>
      <c r="B1" s="4"/>
      <c r="C1" s="104" t="str">
        <f>IF('Leírás,Alapadatok'!$B$18="N","A közzétett adatok könyvvizsgálattal nincsenek alátámasztva.","")</f>
        <v>A közzétett adatok könyvvizsgálattal nincsenek alátámasztva.</v>
      </c>
      <c r="D1" s="4"/>
      <c r="E1" s="94"/>
      <c r="F1" s="94"/>
    </row>
    <row r="2" spans="1:10" ht="15.75" x14ac:dyDescent="0.25">
      <c r="A2" s="105" t="str">
        <f>"Cégjegyzékszám: "&amp;'Leírás,Alapadatok'!B16</f>
        <v>Cégjegyzékszám: 01-00-001112</v>
      </c>
      <c r="B2" s="4"/>
      <c r="C2" s="4"/>
      <c r="D2" s="4"/>
      <c r="E2" s="94"/>
      <c r="F2" s="94"/>
    </row>
    <row r="3" spans="1:10" ht="15.75" x14ac:dyDescent="0.25">
      <c r="A3" s="24"/>
      <c r="B3" s="4"/>
      <c r="C3" s="4"/>
      <c r="D3" s="4"/>
      <c r="E3" s="94"/>
      <c r="F3" s="94"/>
    </row>
    <row r="4" spans="1:10" ht="15.75" x14ac:dyDescent="0.25">
      <c r="A4" s="24"/>
      <c r="B4" s="139" t="str">
        <f>'Leírás,Alapadatok'!B14</f>
        <v>Mérlegkészítő Kft.</v>
      </c>
      <c r="C4" s="138"/>
      <c r="D4" s="138"/>
      <c r="E4" s="138"/>
      <c r="F4" s="94"/>
    </row>
    <row r="5" spans="1:10" ht="15.75" x14ac:dyDescent="0.25">
      <c r="A5" s="24"/>
      <c r="B5" s="137" t="s">
        <v>87</v>
      </c>
      <c r="C5" s="138"/>
      <c r="D5" s="138"/>
      <c r="E5" s="138"/>
      <c r="F5" s="94"/>
    </row>
    <row r="6" spans="1:10" ht="15.75" x14ac:dyDescent="0.25">
      <c r="A6" s="24"/>
      <c r="B6" s="25"/>
      <c r="C6" s="106"/>
      <c r="D6" s="106"/>
      <c r="E6" s="106"/>
      <c r="F6" s="94"/>
    </row>
    <row r="7" spans="1:10" ht="15.75" x14ac:dyDescent="0.25">
      <c r="A7" s="24"/>
      <c r="B7" s="24"/>
      <c r="C7" s="24"/>
      <c r="D7" s="24"/>
      <c r="E7" s="5"/>
      <c r="F7" s="6"/>
    </row>
    <row r="8" spans="1:10" ht="15.75" x14ac:dyDescent="0.25">
      <c r="A8" s="24" t="str">
        <f>"Beszámolási időszak: "&amp;'Leírás,Alapadatok'!B20</f>
        <v>Beszámolási időszak: 2025. 01. 01. - 2025.12.31.</v>
      </c>
      <c r="B8" s="24"/>
      <c r="C8" s="24"/>
      <c r="D8" s="24"/>
      <c r="E8" s="5"/>
      <c r="F8" s="6"/>
    </row>
    <row r="9" spans="1:10" ht="15.75" x14ac:dyDescent="0.25">
      <c r="A9" s="24" t="str">
        <f>'Leírás,Alapadatok'!A22&amp;" "&amp;'Leírás,Alapadatok'!B22</f>
        <v>Mérlegkészítés időpontja: 2026.03.24</v>
      </c>
      <c r="B9" s="24"/>
      <c r="C9" s="24"/>
      <c r="D9" s="24"/>
      <c r="E9" s="5"/>
      <c r="F9" s="6"/>
    </row>
    <row r="10" spans="1:10" ht="15.75" x14ac:dyDescent="0.25">
      <c r="A10" s="68"/>
      <c r="B10" s="68"/>
      <c r="C10" s="68"/>
      <c r="D10" s="68"/>
      <c r="E10" s="68"/>
      <c r="F10" s="25"/>
    </row>
    <row r="11" spans="1:10" ht="15.75" thickBot="1" x14ac:dyDescent="0.3">
      <c r="A11" s="7"/>
      <c r="B11" s="8"/>
      <c r="C11" s="7"/>
      <c r="D11" s="7"/>
      <c r="E11" s="7"/>
      <c r="F11" s="45" t="str">
        <f>"EZER HUF"</f>
        <v>EZER HUF</v>
      </c>
    </row>
    <row r="12" spans="1:10" ht="15.75" thickBot="1" x14ac:dyDescent="0.3">
      <c r="A12" s="9" t="s">
        <v>95</v>
      </c>
      <c r="B12" s="146" t="s">
        <v>10</v>
      </c>
      <c r="C12" s="147"/>
      <c r="D12" s="148"/>
      <c r="E12" s="10" t="s">
        <v>11</v>
      </c>
      <c r="F12" s="11" t="s">
        <v>12</v>
      </c>
    </row>
    <row r="13" spans="1:10" s="33" customFormat="1" ht="18" customHeight="1" x14ac:dyDescent="0.25">
      <c r="A13" s="72">
        <v>1</v>
      </c>
      <c r="B13" s="149" t="s">
        <v>94</v>
      </c>
      <c r="C13" s="150"/>
      <c r="D13" s="151"/>
      <c r="E13" s="12"/>
      <c r="F13" s="13"/>
      <c r="H13" s="36"/>
      <c r="J13" s="35"/>
    </row>
    <row r="14" spans="1:10" s="33" customFormat="1" ht="18" customHeight="1" x14ac:dyDescent="0.25">
      <c r="A14" s="14">
        <v>2</v>
      </c>
      <c r="B14" s="143" t="s">
        <v>88</v>
      </c>
      <c r="C14" s="144"/>
      <c r="D14" s="145"/>
      <c r="E14" s="17"/>
      <c r="F14" s="18"/>
      <c r="J14" s="35"/>
    </row>
    <row r="15" spans="1:10" s="33" customFormat="1" ht="18" customHeight="1" x14ac:dyDescent="0.25">
      <c r="A15" s="14">
        <v>3</v>
      </c>
      <c r="B15" s="143" t="s">
        <v>89</v>
      </c>
      <c r="C15" s="144"/>
      <c r="D15" s="145"/>
      <c r="E15" s="17"/>
      <c r="F15" s="18"/>
      <c r="J15" s="35"/>
    </row>
    <row r="16" spans="1:10" s="33" customFormat="1" ht="18" customHeight="1" x14ac:dyDescent="0.25">
      <c r="A16" s="14">
        <v>4</v>
      </c>
      <c r="B16" s="143" t="s">
        <v>90</v>
      </c>
      <c r="C16" s="144"/>
      <c r="D16" s="145"/>
      <c r="E16" s="17"/>
      <c r="F16" s="18"/>
      <c r="J16" s="35"/>
    </row>
    <row r="17" spans="1:13" s="33" customFormat="1" ht="18" customHeight="1" x14ac:dyDescent="0.25">
      <c r="A17" s="14">
        <v>5</v>
      </c>
      <c r="B17" s="143" t="s">
        <v>91</v>
      </c>
      <c r="C17" s="144"/>
      <c r="D17" s="145"/>
      <c r="E17" s="17"/>
      <c r="F17" s="18"/>
      <c r="J17" s="35"/>
    </row>
    <row r="18" spans="1:13" s="33" customFormat="1" ht="18" customHeight="1" x14ac:dyDescent="0.25">
      <c r="A18" s="14">
        <v>6</v>
      </c>
      <c r="B18" s="143" t="s">
        <v>92</v>
      </c>
      <c r="C18" s="144"/>
      <c r="D18" s="145"/>
      <c r="E18" s="17"/>
      <c r="F18" s="18"/>
      <c r="J18" s="35"/>
    </row>
    <row r="19" spans="1:13" s="33" customFormat="1" ht="18" customHeight="1" x14ac:dyDescent="0.25">
      <c r="A19" s="14">
        <v>7</v>
      </c>
      <c r="B19" s="143" t="s">
        <v>93</v>
      </c>
      <c r="C19" s="144"/>
      <c r="D19" s="145"/>
      <c r="E19" s="17"/>
      <c r="F19" s="18"/>
      <c r="J19" s="35"/>
    </row>
    <row r="20" spans="1:13" s="33" customFormat="1" ht="26.25" customHeight="1" thickBot="1" x14ac:dyDescent="0.3">
      <c r="A20" s="14">
        <v>8</v>
      </c>
      <c r="B20" s="152" t="s">
        <v>5</v>
      </c>
      <c r="C20" s="153"/>
      <c r="D20" s="154"/>
      <c r="E20" s="31">
        <f>E13+E14+E15-E16-E17-E18-E19</f>
        <v>0</v>
      </c>
      <c r="F20" s="32">
        <f>F13+F14+F15-F16-F17-F18-F19</f>
        <v>0</v>
      </c>
      <c r="J20" s="35"/>
    </row>
    <row r="21" spans="1:13" s="33" customFormat="1" ht="18" customHeight="1" x14ac:dyDescent="0.25">
      <c r="A21" s="14">
        <v>9</v>
      </c>
      <c r="B21" s="140" t="s">
        <v>31</v>
      </c>
      <c r="C21" s="141"/>
      <c r="D21" s="142"/>
      <c r="E21" s="17"/>
      <c r="F21" s="18"/>
      <c r="H21" s="35"/>
      <c r="I21" s="35"/>
      <c r="J21" s="37"/>
      <c r="K21" s="37"/>
      <c r="L21" s="37"/>
      <c r="M21" s="37"/>
    </row>
    <row r="22" spans="1:13" s="33" customFormat="1" ht="18" customHeight="1" x14ac:dyDescent="0.25">
      <c r="A22" s="14">
        <v>10</v>
      </c>
      <c r="B22" s="140" t="s">
        <v>32</v>
      </c>
      <c r="C22" s="141"/>
      <c r="D22" s="142"/>
      <c r="E22" s="17"/>
      <c r="F22" s="18"/>
      <c r="H22" s="35"/>
      <c r="I22" s="35"/>
      <c r="J22" s="37"/>
      <c r="K22" s="37"/>
      <c r="L22" s="37"/>
      <c r="M22" s="37"/>
    </row>
    <row r="23" spans="1:13" s="33" customFormat="1" ht="18" customHeight="1" x14ac:dyDescent="0.25">
      <c r="A23" s="14">
        <v>11</v>
      </c>
      <c r="B23" s="140" t="s">
        <v>14</v>
      </c>
      <c r="C23" s="141"/>
      <c r="D23" s="142"/>
      <c r="E23" s="29">
        <f>E21-E22</f>
        <v>0</v>
      </c>
      <c r="F23" s="30">
        <f>F21-F22</f>
        <v>0</v>
      </c>
      <c r="H23" s="108" t="s">
        <v>97</v>
      </c>
      <c r="I23" s="108"/>
      <c r="J23" s="108" t="s">
        <v>11</v>
      </c>
      <c r="K23" s="108" t="s">
        <v>12</v>
      </c>
      <c r="L23" s="37"/>
      <c r="M23" s="37"/>
    </row>
    <row r="24" spans="1:13" s="33" customFormat="1" ht="18" customHeight="1" x14ac:dyDescent="0.25">
      <c r="A24" s="14">
        <v>12</v>
      </c>
      <c r="B24" s="140" t="s">
        <v>13</v>
      </c>
      <c r="C24" s="141"/>
      <c r="D24" s="142"/>
      <c r="E24" s="29">
        <f>E20+E23</f>
        <v>0</v>
      </c>
      <c r="F24" s="30">
        <f>F20+F23</f>
        <v>0</v>
      </c>
      <c r="H24" s="109" t="s">
        <v>98</v>
      </c>
      <c r="I24" s="109"/>
      <c r="J24" s="109" t="str">
        <f>IF(Mérleg!D38-Mérleg!D55=0,"OK","HIBA !!!")</f>
        <v>OK</v>
      </c>
      <c r="K24" s="109" t="str">
        <f>IF(Mérleg!E38-Mérleg!E55=0,"OK","HIBA !!!")</f>
        <v>OK</v>
      </c>
      <c r="L24" s="37"/>
      <c r="M24" s="37"/>
    </row>
    <row r="25" spans="1:13" s="33" customFormat="1" ht="18" customHeight="1" x14ac:dyDescent="0.25">
      <c r="A25" s="14">
        <v>13</v>
      </c>
      <c r="B25" s="143" t="s">
        <v>0</v>
      </c>
      <c r="C25" s="144"/>
      <c r="D25" s="145"/>
      <c r="E25" s="15"/>
      <c r="F25" s="16"/>
      <c r="H25" s="109" t="s">
        <v>99</v>
      </c>
      <c r="I25" s="109"/>
      <c r="J25" s="109" t="str">
        <f>IF(Mérleg!D48-E26=0,"OK","HIBA !!!")</f>
        <v>OK</v>
      </c>
      <c r="K25" s="109" t="str">
        <f>IF(Mérleg!E48-F26=0,"OK","HIBA !!!")</f>
        <v>OK</v>
      </c>
      <c r="L25" s="37"/>
      <c r="M25" s="37"/>
    </row>
    <row r="26" spans="1:13" s="33" customFormat="1" ht="18" customHeight="1" thickBot="1" x14ac:dyDescent="0.3">
      <c r="A26" s="14">
        <v>14</v>
      </c>
      <c r="B26" s="152" t="s">
        <v>17</v>
      </c>
      <c r="C26" s="153"/>
      <c r="D26" s="154"/>
      <c r="E26" s="31">
        <f>E24-E25</f>
        <v>0</v>
      </c>
      <c r="F26" s="32">
        <f>F24-F25</f>
        <v>0</v>
      </c>
      <c r="H26" s="35"/>
      <c r="I26" s="35"/>
      <c r="J26" s="37"/>
      <c r="K26" s="37"/>
      <c r="L26" s="37"/>
      <c r="M26" s="37"/>
    </row>
    <row r="27" spans="1:13" s="33" customFormat="1" x14ac:dyDescent="0.25">
      <c r="A27" s="1"/>
      <c r="B27" s="1"/>
      <c r="C27" s="1"/>
      <c r="D27" s="1"/>
      <c r="E27" s="1"/>
      <c r="F27" s="1"/>
      <c r="H27" s="35"/>
      <c r="I27" s="35"/>
      <c r="J27" s="37"/>
      <c r="K27" s="37"/>
      <c r="L27" s="37"/>
      <c r="M27" s="37"/>
    </row>
    <row r="28" spans="1:13" s="33" customFormat="1" x14ac:dyDescent="0.25">
      <c r="A28" s="1"/>
      <c r="B28" s="1"/>
      <c r="C28" s="1"/>
      <c r="D28" s="1"/>
      <c r="E28" s="1"/>
      <c r="F28" s="1"/>
      <c r="H28" s="35"/>
      <c r="I28" s="35"/>
      <c r="J28" s="37"/>
      <c r="K28" s="37"/>
      <c r="L28" s="37"/>
      <c r="M28" s="37"/>
    </row>
    <row r="29" spans="1:13" s="33" customFormat="1" x14ac:dyDescent="0.25">
      <c r="A29" s="1"/>
      <c r="B29" s="1"/>
      <c r="C29" s="1"/>
      <c r="D29" s="1"/>
      <c r="E29" s="1"/>
      <c r="F29" s="1"/>
      <c r="H29" s="35"/>
      <c r="I29" s="35"/>
      <c r="J29" s="37"/>
      <c r="K29" s="37"/>
      <c r="L29" s="37"/>
      <c r="M29" s="37"/>
    </row>
    <row r="30" spans="1:13" s="33" customFormat="1" x14ac:dyDescent="0.25">
      <c r="A30" s="1"/>
      <c r="B30" s="1"/>
      <c r="C30" s="1"/>
      <c r="D30" s="1"/>
      <c r="E30" s="1"/>
      <c r="F30" s="1"/>
      <c r="H30" s="35"/>
      <c r="I30" s="35"/>
      <c r="J30" s="37"/>
      <c r="K30" s="37"/>
      <c r="L30" s="37"/>
      <c r="M30" s="37"/>
    </row>
    <row r="31" spans="1:13" s="33" customFormat="1" x14ac:dyDescent="0.25">
      <c r="A31" s="77" t="str">
        <f>'Leírás,Alapadatok'!$B$17&amp;", "&amp;'Leírás,Alapadatok'!$B$23</f>
        <v>Kisváros, 2026.04.12</v>
      </c>
      <c r="B31" s="19"/>
      <c r="C31" s="19"/>
      <c r="D31" s="20"/>
      <c r="E31" s="21"/>
      <c r="F31" s="22"/>
      <c r="H31" s="35"/>
      <c r="I31" s="35"/>
      <c r="J31" s="37"/>
      <c r="K31" s="37"/>
      <c r="L31" s="37"/>
      <c r="M31" s="37"/>
    </row>
    <row r="32" spans="1:13" s="33" customFormat="1" x14ac:dyDescent="0.25">
      <c r="A32" s="20"/>
      <c r="B32" s="20"/>
      <c r="C32" s="20"/>
      <c r="D32" s="20"/>
      <c r="E32" s="23" t="s">
        <v>3</v>
      </c>
      <c r="F32" s="23"/>
      <c r="H32" s="35"/>
      <c r="I32" s="35"/>
      <c r="J32" s="37"/>
      <c r="K32" s="37"/>
      <c r="L32" s="37"/>
      <c r="M32" s="37"/>
    </row>
    <row r="33" spans="1:13" s="33" customFormat="1" x14ac:dyDescent="0.25">
      <c r="A33" s="20"/>
      <c r="B33" s="20"/>
      <c r="C33" s="20"/>
      <c r="D33" s="20"/>
      <c r="E33" s="23" t="s">
        <v>4</v>
      </c>
      <c r="F33" s="23"/>
      <c r="H33" s="35"/>
      <c r="I33" s="35"/>
      <c r="J33" s="37"/>
      <c r="K33" s="37"/>
      <c r="L33" s="37"/>
      <c r="M33" s="37"/>
    </row>
    <row r="34" spans="1:13" s="33" customFormat="1" x14ac:dyDescent="0.25">
      <c r="H34" s="35"/>
      <c r="I34" s="35"/>
      <c r="J34" s="37"/>
      <c r="K34" s="37"/>
      <c r="L34" s="37"/>
      <c r="M34" s="37"/>
    </row>
    <row r="35" spans="1:13" s="33" customFormat="1" x14ac:dyDescent="0.25"/>
    <row r="36" spans="1:13" s="33" customFormat="1" x14ac:dyDescent="0.25"/>
    <row r="37" spans="1:13" s="33" customFormat="1" x14ac:dyDescent="0.25"/>
    <row r="38" spans="1:13" s="33" customFormat="1" x14ac:dyDescent="0.25"/>
    <row r="39" spans="1:13" s="33" customFormat="1" x14ac:dyDescent="0.25"/>
    <row r="40" spans="1:13" s="33" customFormat="1" x14ac:dyDescent="0.25"/>
    <row r="41" spans="1:13" s="33" customFormat="1" x14ac:dyDescent="0.25"/>
    <row r="42" spans="1:13" s="33" customFormat="1" x14ac:dyDescent="0.25"/>
    <row r="43" spans="1:13" s="33" customFormat="1" x14ac:dyDescent="0.25"/>
    <row r="44" spans="1:13" s="33" customFormat="1" x14ac:dyDescent="0.25"/>
    <row r="45" spans="1:13" s="33" customFormat="1" x14ac:dyDescent="0.25"/>
    <row r="46" spans="1:13" s="33" customFormat="1" x14ac:dyDescent="0.25"/>
    <row r="47" spans="1:13" s="33" customFormat="1" x14ac:dyDescent="0.25"/>
    <row r="48" spans="1:13" s="33" customFormat="1" x14ac:dyDescent="0.25"/>
    <row r="49" s="33" customFormat="1" x14ac:dyDescent="0.25"/>
    <row r="50" s="33" customFormat="1" x14ac:dyDescent="0.25"/>
    <row r="51" s="33" customFormat="1" x14ac:dyDescent="0.25"/>
    <row r="52" s="33" customFormat="1" x14ac:dyDescent="0.25"/>
    <row r="53" s="33" customFormat="1" x14ac:dyDescent="0.25"/>
    <row r="54" s="33" customFormat="1" x14ac:dyDescent="0.25"/>
    <row r="55" s="33" customFormat="1" x14ac:dyDescent="0.25"/>
    <row r="56" s="33" customFormat="1" x14ac:dyDescent="0.25"/>
    <row r="57" s="33" customFormat="1" x14ac:dyDescent="0.25"/>
    <row r="58" s="33" customFormat="1" x14ac:dyDescent="0.25"/>
    <row r="59" s="33" customFormat="1" x14ac:dyDescent="0.25"/>
    <row r="60" s="33" customFormat="1" x14ac:dyDescent="0.25"/>
    <row r="61" s="33" customFormat="1" x14ac:dyDescent="0.25"/>
    <row r="62" s="33" customFormat="1" x14ac:dyDescent="0.25"/>
    <row r="63" s="33" customFormat="1" x14ac:dyDescent="0.25"/>
    <row r="64" s="33" customFormat="1" x14ac:dyDescent="0.25"/>
    <row r="65" s="33" customFormat="1" x14ac:dyDescent="0.25"/>
    <row r="66" s="33" customFormat="1" x14ac:dyDescent="0.25"/>
    <row r="67" s="33" customFormat="1" x14ac:dyDescent="0.25"/>
    <row r="68" s="33" customFormat="1" x14ac:dyDescent="0.25"/>
    <row r="69" s="33" customFormat="1" x14ac:dyDescent="0.25"/>
    <row r="70" s="33" customFormat="1" x14ac:dyDescent="0.25"/>
    <row r="71" s="33" customFormat="1" x14ac:dyDescent="0.25"/>
    <row r="72" s="33" customFormat="1" x14ac:dyDescent="0.25"/>
    <row r="73" s="33" customFormat="1" x14ac:dyDescent="0.25"/>
    <row r="74" s="33" customFormat="1" x14ac:dyDescent="0.25"/>
    <row r="75" s="33" customFormat="1" x14ac:dyDescent="0.25"/>
    <row r="76" s="33" customFormat="1" x14ac:dyDescent="0.25"/>
    <row r="77" s="33" customFormat="1" x14ac:dyDescent="0.25"/>
    <row r="78" s="33" customFormat="1" x14ac:dyDescent="0.25"/>
    <row r="79" s="33" customFormat="1" x14ac:dyDescent="0.25"/>
    <row r="80" s="33" customFormat="1" x14ac:dyDescent="0.25"/>
    <row r="81" s="33" customFormat="1" x14ac:dyDescent="0.25"/>
    <row r="82" s="33" customFormat="1" x14ac:dyDescent="0.25"/>
    <row r="83" s="33" customFormat="1" x14ac:dyDescent="0.25"/>
    <row r="84" s="33" customFormat="1" x14ac:dyDescent="0.25"/>
    <row r="85" s="33" customFormat="1" x14ac:dyDescent="0.25"/>
    <row r="86" s="33" customFormat="1" x14ac:dyDescent="0.25"/>
    <row r="87" s="33" customFormat="1" x14ac:dyDescent="0.25"/>
    <row r="88" s="33" customFormat="1" x14ac:dyDescent="0.25"/>
    <row r="89" s="33" customFormat="1" x14ac:dyDescent="0.25"/>
    <row r="90" s="33" customFormat="1" x14ac:dyDescent="0.25"/>
    <row r="91" s="33" customFormat="1" x14ac:dyDescent="0.25"/>
    <row r="92" s="33" customFormat="1" x14ac:dyDescent="0.25"/>
    <row r="93" s="33" customFormat="1" x14ac:dyDescent="0.25"/>
    <row r="94" s="33" customFormat="1" x14ac:dyDescent="0.25"/>
    <row r="95" s="33" customFormat="1" x14ac:dyDescent="0.25"/>
    <row r="96" s="33" customFormat="1" x14ac:dyDescent="0.25"/>
    <row r="97" s="33" customFormat="1" x14ac:dyDescent="0.25"/>
    <row r="98" s="33" customFormat="1" x14ac:dyDescent="0.25"/>
    <row r="99" s="33" customFormat="1" x14ac:dyDescent="0.25"/>
    <row r="100" s="33" customFormat="1" x14ac:dyDescent="0.25"/>
    <row r="101" s="33" customFormat="1" x14ac:dyDescent="0.25"/>
    <row r="102" s="33" customFormat="1" x14ac:dyDescent="0.25"/>
    <row r="103" s="33" customFormat="1" x14ac:dyDescent="0.25"/>
    <row r="104" s="33" customFormat="1" x14ac:dyDescent="0.25"/>
    <row r="105" s="33" customFormat="1" x14ac:dyDescent="0.25"/>
    <row r="106" s="33" customFormat="1" x14ac:dyDescent="0.25"/>
    <row r="107" s="33" customFormat="1" x14ac:dyDescent="0.25"/>
    <row r="108" s="33" customFormat="1" x14ac:dyDescent="0.25"/>
    <row r="109" s="33" customFormat="1" x14ac:dyDescent="0.25"/>
    <row r="110" s="33" customFormat="1" x14ac:dyDescent="0.25"/>
    <row r="111" s="33" customFormat="1" x14ac:dyDescent="0.25"/>
    <row r="112" s="33" customFormat="1" x14ac:dyDescent="0.25"/>
    <row r="113" s="33" customFormat="1" x14ac:dyDescent="0.25"/>
    <row r="114" s="33" customFormat="1" x14ac:dyDescent="0.25"/>
    <row r="115" s="33" customFormat="1" x14ac:dyDescent="0.25"/>
    <row r="116" s="33" customFormat="1" x14ac:dyDescent="0.25"/>
    <row r="117" s="33" customFormat="1" x14ac:dyDescent="0.25"/>
    <row r="118" s="33" customFormat="1" x14ac:dyDescent="0.25"/>
    <row r="119" s="33" customFormat="1" x14ac:dyDescent="0.25"/>
    <row r="120" s="33" customFormat="1" x14ac:dyDescent="0.25"/>
    <row r="121" s="33" customFormat="1" x14ac:dyDescent="0.25"/>
    <row r="122" s="33" customFormat="1" x14ac:dyDescent="0.25"/>
    <row r="123" s="33" customFormat="1" x14ac:dyDescent="0.25"/>
    <row r="124" s="33" customFormat="1" x14ac:dyDescent="0.25"/>
    <row r="125" s="33" customFormat="1" x14ac:dyDescent="0.25"/>
    <row r="126" s="33" customFormat="1" x14ac:dyDescent="0.25"/>
    <row r="127" s="33" customFormat="1" x14ac:dyDescent="0.25"/>
    <row r="128" s="33" customFormat="1" x14ac:dyDescent="0.25"/>
    <row r="129" s="33" customFormat="1" x14ac:dyDescent="0.25"/>
    <row r="130" s="33" customFormat="1" x14ac:dyDescent="0.25"/>
    <row r="131" s="33" customFormat="1" x14ac:dyDescent="0.25"/>
    <row r="132" s="33" customFormat="1" x14ac:dyDescent="0.25"/>
    <row r="133" s="33" customFormat="1" x14ac:dyDescent="0.25"/>
    <row r="134" s="33" customFormat="1" x14ac:dyDescent="0.25"/>
    <row r="135" s="33" customFormat="1" x14ac:dyDescent="0.25"/>
    <row r="136" s="33" customFormat="1" x14ac:dyDescent="0.25"/>
    <row r="137" s="33" customFormat="1" x14ac:dyDescent="0.25"/>
    <row r="138" s="33" customFormat="1" x14ac:dyDescent="0.25"/>
    <row r="139" s="33" customFormat="1" x14ac:dyDescent="0.25"/>
    <row r="140" s="33" customFormat="1" x14ac:dyDescent="0.25"/>
    <row r="141" s="33" customFormat="1" x14ac:dyDescent="0.25"/>
    <row r="142" s="33" customFormat="1" x14ac:dyDescent="0.25"/>
    <row r="143" s="33" customFormat="1" x14ac:dyDescent="0.25"/>
    <row r="144" s="33" customFormat="1" x14ac:dyDescent="0.25"/>
    <row r="145" s="33" customFormat="1" x14ac:dyDescent="0.25"/>
    <row r="146" s="33" customFormat="1" x14ac:dyDescent="0.25"/>
    <row r="147" s="33" customFormat="1" x14ac:dyDescent="0.25"/>
    <row r="148" s="33" customFormat="1" x14ac:dyDescent="0.25"/>
  </sheetData>
  <sheetProtection password="CC06" sheet="1" objects="1" scenarios="1" formatCells="0" formatColumns="0" formatRows="0" insertColumns="0" insertRows="0" insertHyperlinks="0" deleteColumns="0" deleteRows="0" sort="0" autoFilter="0" pivotTables="0"/>
  <mergeCells count="17">
    <mergeCell ref="B26:D26"/>
    <mergeCell ref="B22:D22"/>
    <mergeCell ref="B21:D21"/>
    <mergeCell ref="B17:D17"/>
    <mergeCell ref="B18:D18"/>
    <mergeCell ref="B19:D19"/>
    <mergeCell ref="B20:D20"/>
    <mergeCell ref="B5:E5"/>
    <mergeCell ref="B4:E4"/>
    <mergeCell ref="B23:D23"/>
    <mergeCell ref="B24:D24"/>
    <mergeCell ref="B25:D25"/>
    <mergeCell ref="B16:D16"/>
    <mergeCell ref="B14:D14"/>
    <mergeCell ref="B15:D15"/>
    <mergeCell ref="B12:D12"/>
    <mergeCell ref="B13:D13"/>
  </mergeCells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Leírás,Alapadatok</vt:lpstr>
      <vt:lpstr>Mérleg</vt:lpstr>
      <vt:lpstr>Eredménykimutatás</vt:lpstr>
      <vt:lpstr>Eredménykimutatás!Nyomtatási_terület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Zoli</dc:creator>
  <cp:lastModifiedBy>Kerekes Katalin Gabriella</cp:lastModifiedBy>
  <cp:lastPrinted>2017-01-03T19:12:18Z</cp:lastPrinted>
  <dcterms:created xsi:type="dcterms:W3CDTF">2015-07-14T11:29:47Z</dcterms:created>
  <dcterms:modified xsi:type="dcterms:W3CDTF">2026-03-24T11:45:42Z</dcterms:modified>
</cp:coreProperties>
</file>